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a4ca0e5c6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connection list" sheetId="1" r:id="Rffabb423678a42a3"/>
    <x:sheet xmlns:r="http://schemas.openxmlformats.org/officeDocument/2006/relationships" name="EX-CL-01 example" sheetId="2" r:id="R41740cb1125c41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 patternType="solid">
          <x:bgColor rgb="FFFCE8E6"/>
        </x:patternFill>
      </x:fill>
    </x:dxf>
    <x:dxf>
      <x:font>
        <x:b/>
        <x:color rgb="FF9C2920"/>
      </x:font>
      <x:fill>
        <x:patternFill patternType="solid">
          <x:bgColor rgb="FFFCE8E6"/>
        </x:patternFill>
      </x:fill>
    </x:dxf>
    <x:dxf>
      <x:font>
        <x:b/>
        <x:color rgb="FF9C2920"/>
      </x:font>
      <x:fill>
        <x:patternFill patternType="solid">
          <x:bgColor rgb="FFFCE8E6"/>
        </x:patternFill>
      </x:fill>
    </x:dxf>
    <x:dxf>
      <x:font>
        <x:b/>
        <x:color rgb="FF9C2920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c92a233be94d49" /><Relationship Type="http://schemas.openxmlformats.org/officeDocument/2006/relationships/theme" Target="/xl/theme/theme1.xml" Id="Raf828c4c60ba47aa" /><Relationship Type="http://schemas.openxmlformats.org/officeDocument/2006/relationships/sharedStrings" Target="/xl/sharedStrings.xml" Id="R43b63b0bc3bd4e37" /><Relationship Type="http://schemas.openxmlformats.org/officeDocument/2006/relationships/worksheet" Target="/xl/worksheets/sheet1.xml" Id="Rffabb423678a42a3" /><Relationship Type="http://schemas.openxmlformats.org/officeDocument/2006/relationships/worksheet" Target="/xl/worksheets/sheet2.xml" Id="R41740cb1125c41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8" hidden="0" customWidth="1"/>
    <x:col min="4" max="4" width="16" hidden="0" customWidth="1"/>
    <x:col min="5" max="5" width="24" hidden="0" customWidth="1"/>
    <x:col min="6" max="6" width="21" hidden="0" customWidth="1"/>
    <x:col min="7" max="7" width="30" hidden="0" customWidth="1"/>
    <x:col min="8" max="8" width="18" hidden="0" customWidth="1"/>
    <x:col min="9" max="9" width="26" hidden="0" customWidth="1"/>
    <x:col min="10" max="10" width="2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2" customHeight="1">
      <x:c r="A2" s="4" t="str">
        <x:v>Cable Assembly Connection List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32" customHeight="1">
      <x:c r="A3" s="3" t="str">
        <x:v>Fill amber cells. White columns check selected recording rules. Keep unused rows completely blank.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44" customHeight="1">
      <x:c r="A5" s="3" t="str">
        <x:v>Assembly ID</x:v>
      </x:c>
      <x:c r="B5" s="5"/>
      <x:c r="C5" s="3" t="str">
        <x:v>Assembly revision</x:v>
      </x:c>
      <x:c r="D5" s="5"/>
      <x:c r="E5" s="3" t="str">
        <x:v>Drawing reference</x:v>
      </x:c>
      <x:c r="F5" s="5"/>
      <x:c r="G5" s="3" t="str">
        <x:v>Connection-list revision</x:v>
      </x:c>
      <x:c r="H5" s="5"/>
      <x:c r="I5" s="3"/>
      <x:c r="J5" s="3"/>
    </x:row>
    <x:row r="6" ht="44" customHeight="1">
      <x:c r="A6" s="3" t="str">
        <x:v>Prepared by</x:v>
      </x:c>
      <x:c r="B6" s="5"/>
      <x:c r="C6" s="3" t="str">
        <x:v>Reviewed by</x:v>
      </x:c>
      <x:c r="D6" s="5"/>
      <x:c r="E6" s="3" t="str">
        <x:v>Review status</x:v>
      </x:c>
      <x:c r="F6" s="5"/>
      <x:c r="G6" s="3" t="str">
        <x:v>Date / record</x:v>
      </x:c>
      <x:c r="H6" s="5"/>
      <x:c r="I6" s="3"/>
      <x:c r="J6" s="3"/>
    </x:row>
    <x:row r="7" ht="44" customHeight="1">
      <x:c r="A7" s="3" t="str">
        <x:v>BOM reference</x:v>
      </x:c>
      <x:c r="B7" s="5"/>
      <x:c r="C7" s="3" t="str">
        <x:v>Units / lengths</x:v>
      </x:c>
      <x:c r="D7" s="5"/>
      <x:c r="E7" s="3" t="str">
        <x:v>Test definition</x:v>
      </x:c>
      <x:c r="F7" s="5"/>
      <x:c r="G7" s="3" t="str">
        <x:v>Open issue reference</x:v>
      </x:c>
      <x:c r="H7" s="5"/>
      <x:c r="I7" s="3"/>
      <x:c r="J7" s="3"/>
    </x:row>
    <x:row r="8" ht="28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30" customHeight="1">
      <x:c r="A9" s="3" t="str">
        <x:v>Endpoint register. Include every cavity, splice and bond point in the defined assembly scope.</x:v>
      </x:c>
      <x:c r="B9" s="3"/>
      <x:c r="C9" s="3"/>
      <x:c r="D9" s="3"/>
      <x:c r="E9" s="3"/>
      <x:c r="F9" s="3"/>
      <x:c r="G9" s="3"/>
      <x:c r="H9" s="3"/>
      <x:c r="I9" s="3"/>
      <x:c r="J9" s="3"/>
    </x:row>
    <x:row r="10" ht="43" customHeight="1">
      <x:c r="A10" s="8" t="str">
        <x:v>Endpoint ID</x:v>
      </x:c>
      <x:c r="B10" s="8" t="str">
        <x:v>Type</x:v>
      </x:c>
      <x:c r="C10" s="8" t="str">
        <x:v>Disposition</x:v>
      </x:c>
      <x:c r="D10" s="8" t="str">
        <x:v>Expected net</x:v>
      </x:c>
      <x:c r="E10" s="8" t="str">
        <x:v>View reference</x:v>
      </x:c>
      <x:c r="F10" s="8" t="str">
        <x:v>Document reference</x:v>
      </x:c>
      <x:c r="G10" s="8" t="str">
        <x:v>Population / bond detail</x:v>
      </x:c>
      <x:c r="H10" s="8" t="str">
        <x:v>Attached segments</x:v>
      </x:c>
      <x:c r="I10" s="8" t="str">
        <x:v>Population check</x:v>
      </x:c>
      <x:c r="J10" s="8" t="str">
        <x:v>ID / record check</x:v>
      </x:c>
    </x:row>
    <x:row r="11" ht="50" customHeight="1">
      <x:c r="A11" s="5"/>
      <x:c r="B11" s="5"/>
      <x:c r="C11" s="5"/>
      <x:c r="D11" s="5"/>
      <x:c r="E11" s="5"/>
      <x:c r="F11" s="5"/>
      <x:c r="G11" s="5"/>
      <x:c r="H11" s="3" t="str">
        <x:f>IF(COUNTA(A11:G11)=0,"",IF(A11="","Missing ID",COUNTIFS($B$26:$B$41,"="&amp;SUBSTITUTE(SUBSTITUTE(SUBSTITUTE(A11,"~","~~"),"*","~*"),"?","~?"))+COUNTIFS($C$26:$C$41,"="&amp;SUBSTITUTE(SUBSTITUTE(SUBSTITUTE(A11,"~","~~"),"*","~*"),"?","~?"))))</x:f>
      </x:c>
      <x:c r="I11" s="3" t="str">
        <x:f>IF(COUNTA(A11:G11)=0,"",IF(OR(A11="",B11="",C11=""),"Missing input",IF(OR(C11="Unpopulated",C11="Isolated"),IF(H11=0,"No segment","Unexpected segment"),IF(C11&lt;&gt;"Connected","Check disposition",IF(B11="Splice",IF(H11&lt;2,"Review splice","Recorded"),IF(H11=0,"Missing segment",IF(H11&gt;1,"Review shared terminal","Recorded")))))))</x:f>
      </x:c>
      <x:c r="J11" s="3" t="str">
        <x:f>IF(COUNTA(A11:G11)=0,"",IF(A11="","Missing ID",IF(COUNTIFS($A$11:$A$22,"="&amp;SUBSTITUTE(SUBSTITUTE(SUBSTITUTE(A11,"~","~~"),"*","~*"),"?","~?"))&lt;&gt;1,"Duplicate endpoint",IF(OR(D11="",E11="",F11="",G11=""),"Complete record","Recorded"))))</x:f>
      </x:c>
    </x:row>
    <x:row r="12" ht="50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IF(COUNTA(A12:G12)=0,"",IF(A12="","Missing ID",COUNTIFS($B$26:$B$41,"="&amp;SUBSTITUTE(SUBSTITUTE(SUBSTITUTE(A12,"~","~~"),"*","~*"),"?","~?"))+COUNTIFS($C$26:$C$41,"="&amp;SUBSTITUTE(SUBSTITUTE(SUBSTITUTE(A12,"~","~~"),"*","~*"),"?","~?"))))</x:f>
      </x:c>
      <x:c r="I12" s="3" t="str">
        <x:f>IF(COUNTA(A12:G12)=0,"",IF(OR(A12="",B12="",C12=""),"Missing input",IF(OR(C12="Unpopulated",C12="Isolated"),IF(H12=0,"No segment","Unexpected segment"),IF(C12&lt;&gt;"Connected","Check disposition",IF(B12="Splice",IF(H12&lt;2,"Review splice","Recorded"),IF(H12=0,"Missing segment",IF(H12&gt;1,"Review shared terminal","Recorded")))))))</x:f>
      </x:c>
      <x:c r="J12" s="3" t="str">
        <x:f>IF(COUNTA(A12:G12)=0,"",IF(A12="","Missing ID",IF(COUNTIFS($A$11:$A$22,"="&amp;SUBSTITUTE(SUBSTITUTE(SUBSTITUTE(A12,"~","~~"),"*","~*"),"?","~?"))&lt;&gt;1,"Duplicate endpoint",IF(OR(D12="",E12="",F12="",G12=""),"Complete record","Recorded"))))</x:f>
      </x:c>
    </x:row>
    <x:row r="13" ht="50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IF(COUNTA(A13:G13)=0,"",IF(A13="","Missing ID",COUNTIFS($B$26:$B$41,"="&amp;SUBSTITUTE(SUBSTITUTE(SUBSTITUTE(A13,"~","~~"),"*","~*"),"?","~?"))+COUNTIFS($C$26:$C$41,"="&amp;SUBSTITUTE(SUBSTITUTE(SUBSTITUTE(A13,"~","~~"),"*","~*"),"?","~?"))))</x:f>
      </x:c>
      <x:c r="I13" s="3" t="str">
        <x:f>IF(COUNTA(A13:G13)=0,"",IF(OR(A13="",B13="",C13=""),"Missing input",IF(OR(C13="Unpopulated",C13="Isolated"),IF(H13=0,"No segment","Unexpected segment"),IF(C13&lt;&gt;"Connected","Check disposition",IF(B13="Splice",IF(H13&lt;2,"Review splice","Recorded"),IF(H13=0,"Missing segment",IF(H13&gt;1,"Review shared terminal","Recorded")))))))</x:f>
      </x:c>
      <x:c r="J13" s="3" t="str">
        <x:f>IF(COUNTA(A13:G13)=0,"",IF(A13="","Missing ID",IF(COUNTIFS($A$11:$A$22,"="&amp;SUBSTITUTE(SUBSTITUTE(SUBSTITUTE(A13,"~","~~"),"*","~*"),"?","~?"))&lt;&gt;1,"Duplicate endpoint",IF(OR(D13="",E13="",F13="",G13=""),"Complete record","Recorded"))))</x:f>
      </x:c>
    </x:row>
    <x:row r="14" ht="50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IF(COUNTA(A14:G14)=0,"",IF(A14="","Missing ID",COUNTIFS($B$26:$B$41,"="&amp;SUBSTITUTE(SUBSTITUTE(SUBSTITUTE(A14,"~","~~"),"*","~*"),"?","~?"))+COUNTIFS($C$26:$C$41,"="&amp;SUBSTITUTE(SUBSTITUTE(SUBSTITUTE(A14,"~","~~"),"*","~*"),"?","~?"))))</x:f>
      </x:c>
      <x:c r="I14" s="3" t="str">
        <x:f>IF(COUNTA(A14:G14)=0,"",IF(OR(A14="",B14="",C14=""),"Missing input",IF(OR(C14="Unpopulated",C14="Isolated"),IF(H14=0,"No segment","Unexpected segment"),IF(C14&lt;&gt;"Connected","Check disposition",IF(B14="Splice",IF(H14&lt;2,"Review splice","Recorded"),IF(H14=0,"Missing segment",IF(H14&gt;1,"Review shared terminal","Recorded")))))))</x:f>
      </x:c>
      <x:c r="J14" s="3" t="str">
        <x:f>IF(COUNTA(A14:G14)=0,"",IF(A14="","Missing ID",IF(COUNTIFS($A$11:$A$22,"="&amp;SUBSTITUTE(SUBSTITUTE(SUBSTITUTE(A14,"~","~~"),"*","~*"),"?","~?"))&lt;&gt;1,"Duplicate endpoint",IF(OR(D14="",E14="",F14="",G14=""),"Complete record","Recorded"))))</x:f>
      </x:c>
    </x:row>
    <x:row r="15" ht="50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IF(COUNTA(A15:G15)=0,"",IF(A15="","Missing ID",COUNTIFS($B$26:$B$41,"="&amp;SUBSTITUTE(SUBSTITUTE(SUBSTITUTE(A15,"~","~~"),"*","~*"),"?","~?"))+COUNTIFS($C$26:$C$41,"="&amp;SUBSTITUTE(SUBSTITUTE(SUBSTITUTE(A15,"~","~~"),"*","~*"),"?","~?"))))</x:f>
      </x:c>
      <x:c r="I15" s="3" t="str">
        <x:f>IF(COUNTA(A15:G15)=0,"",IF(OR(A15="",B15="",C15=""),"Missing input",IF(OR(C15="Unpopulated",C15="Isolated"),IF(H15=0,"No segment","Unexpected segment"),IF(C15&lt;&gt;"Connected","Check disposition",IF(B15="Splice",IF(H15&lt;2,"Review splice","Recorded"),IF(H15=0,"Missing segment",IF(H15&gt;1,"Review shared terminal","Recorded")))))))</x:f>
      </x:c>
      <x:c r="J15" s="3" t="str">
        <x:f>IF(COUNTA(A15:G15)=0,"",IF(A15="","Missing ID",IF(COUNTIFS($A$11:$A$22,"="&amp;SUBSTITUTE(SUBSTITUTE(SUBSTITUTE(A15,"~","~~"),"*","~*"),"?","~?"))&lt;&gt;1,"Duplicate endpoint",IF(OR(D15="",E15="",F15="",G15=""),"Complete record","Recorded"))))</x:f>
      </x:c>
    </x:row>
    <x:row r="16" ht="50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IF(COUNTA(A16:G16)=0,"",IF(A16="","Missing ID",COUNTIFS($B$26:$B$41,"="&amp;SUBSTITUTE(SUBSTITUTE(SUBSTITUTE(A16,"~","~~"),"*","~*"),"?","~?"))+COUNTIFS($C$26:$C$41,"="&amp;SUBSTITUTE(SUBSTITUTE(SUBSTITUTE(A16,"~","~~"),"*","~*"),"?","~?"))))</x:f>
      </x:c>
      <x:c r="I16" s="3" t="str">
        <x:f>IF(COUNTA(A16:G16)=0,"",IF(OR(A16="",B16="",C16=""),"Missing input",IF(OR(C16="Unpopulated",C16="Isolated"),IF(H16=0,"No segment","Unexpected segment"),IF(C16&lt;&gt;"Connected","Check disposition",IF(B16="Splice",IF(H16&lt;2,"Review splice","Recorded"),IF(H16=0,"Missing segment",IF(H16&gt;1,"Review shared terminal","Recorded")))))))</x:f>
      </x:c>
      <x:c r="J16" s="3" t="str">
        <x:f>IF(COUNTA(A16:G16)=0,"",IF(A16="","Missing ID",IF(COUNTIFS($A$11:$A$22,"="&amp;SUBSTITUTE(SUBSTITUTE(SUBSTITUTE(A16,"~","~~"),"*","~*"),"?","~?"))&lt;&gt;1,"Duplicate endpoint",IF(OR(D16="",E16="",F16="",G16=""),"Complete record","Recorded"))))</x:f>
      </x:c>
    </x:row>
    <x:row r="17" ht="50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IF(COUNTA(A17:G17)=0,"",IF(A17="","Missing ID",COUNTIFS($B$26:$B$41,"="&amp;SUBSTITUTE(SUBSTITUTE(SUBSTITUTE(A17,"~","~~"),"*","~*"),"?","~?"))+COUNTIFS($C$26:$C$41,"="&amp;SUBSTITUTE(SUBSTITUTE(SUBSTITUTE(A17,"~","~~"),"*","~*"),"?","~?"))))</x:f>
      </x:c>
      <x:c r="I17" s="3" t="str">
        <x:f>IF(COUNTA(A17:G17)=0,"",IF(OR(A17="",B17="",C17=""),"Missing input",IF(OR(C17="Unpopulated",C17="Isolated"),IF(H17=0,"No segment","Unexpected segment"),IF(C17&lt;&gt;"Connected","Check disposition",IF(B17="Splice",IF(H17&lt;2,"Review splice","Recorded"),IF(H17=0,"Missing segment",IF(H17&gt;1,"Review shared terminal","Recorded")))))))</x:f>
      </x:c>
      <x:c r="J17" s="3" t="str">
        <x:f>IF(COUNTA(A17:G17)=0,"",IF(A17="","Missing ID",IF(COUNTIFS($A$11:$A$22,"="&amp;SUBSTITUTE(SUBSTITUTE(SUBSTITUTE(A17,"~","~~"),"*","~*"),"?","~?"))&lt;&gt;1,"Duplicate endpoint",IF(OR(D17="",E17="",F17="",G17=""),"Complete record","Recorded"))))</x:f>
      </x:c>
    </x:row>
    <x:row r="18" ht="50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IF(COUNTA(A18:G18)=0,"",IF(A18="","Missing ID",COUNTIFS($B$26:$B$41,"="&amp;SUBSTITUTE(SUBSTITUTE(SUBSTITUTE(A18,"~","~~"),"*","~*"),"?","~?"))+COUNTIFS($C$26:$C$41,"="&amp;SUBSTITUTE(SUBSTITUTE(SUBSTITUTE(A18,"~","~~"),"*","~*"),"?","~?"))))</x:f>
      </x:c>
      <x:c r="I18" s="3" t="str">
        <x:f>IF(COUNTA(A18:G18)=0,"",IF(OR(A18="",B18="",C18=""),"Missing input",IF(OR(C18="Unpopulated",C18="Isolated"),IF(H18=0,"No segment","Unexpected segment"),IF(C18&lt;&gt;"Connected","Check disposition",IF(B18="Splice",IF(H18&lt;2,"Review splice","Recorded"),IF(H18=0,"Missing segment",IF(H18&gt;1,"Review shared terminal","Recorded")))))))</x:f>
      </x:c>
      <x:c r="J18" s="3" t="str">
        <x:f>IF(COUNTA(A18:G18)=0,"",IF(A18="","Missing ID",IF(COUNTIFS($A$11:$A$22,"="&amp;SUBSTITUTE(SUBSTITUTE(SUBSTITUTE(A18,"~","~~"),"*","~*"),"?","~?"))&lt;&gt;1,"Duplicate endpoint",IF(OR(D18="",E18="",F18="",G18=""),"Complete record","Recorded"))))</x:f>
      </x:c>
    </x:row>
    <x:row r="19" ht="50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IF(COUNTA(A19:G19)=0,"",IF(A19="","Missing ID",COUNTIFS($B$26:$B$41,"="&amp;SUBSTITUTE(SUBSTITUTE(SUBSTITUTE(A19,"~","~~"),"*","~*"),"?","~?"))+COUNTIFS($C$26:$C$41,"="&amp;SUBSTITUTE(SUBSTITUTE(SUBSTITUTE(A19,"~","~~"),"*","~*"),"?","~?"))))</x:f>
      </x:c>
      <x:c r="I19" s="3" t="str">
        <x:f>IF(COUNTA(A19:G19)=0,"",IF(OR(A19="",B19="",C19=""),"Missing input",IF(OR(C19="Unpopulated",C19="Isolated"),IF(H19=0,"No segment","Unexpected segment"),IF(C19&lt;&gt;"Connected","Check disposition",IF(B19="Splice",IF(H19&lt;2,"Review splice","Recorded"),IF(H19=0,"Missing segment",IF(H19&gt;1,"Review shared terminal","Recorded")))))))</x:f>
      </x:c>
      <x:c r="J19" s="3" t="str">
        <x:f>IF(COUNTA(A19:G19)=0,"",IF(A19="","Missing ID",IF(COUNTIFS($A$11:$A$22,"="&amp;SUBSTITUTE(SUBSTITUTE(SUBSTITUTE(A19,"~","~~"),"*","~*"),"?","~?"))&lt;&gt;1,"Duplicate endpoint",IF(OR(D19="",E19="",F19="",G19=""),"Complete record","Recorded"))))</x:f>
      </x:c>
    </x:row>
    <x:row r="20" ht="50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IF(COUNTA(A20:G20)=0,"",IF(A20="","Missing ID",COUNTIFS($B$26:$B$41,"="&amp;SUBSTITUTE(SUBSTITUTE(SUBSTITUTE(A20,"~","~~"),"*","~*"),"?","~?"))+COUNTIFS($C$26:$C$41,"="&amp;SUBSTITUTE(SUBSTITUTE(SUBSTITUTE(A20,"~","~~"),"*","~*"),"?","~?"))))</x:f>
      </x:c>
      <x:c r="I20" s="3" t="str">
        <x:f>IF(COUNTA(A20:G20)=0,"",IF(OR(A20="",B20="",C20=""),"Missing input",IF(OR(C20="Unpopulated",C20="Isolated"),IF(H20=0,"No segment","Unexpected segment"),IF(C20&lt;&gt;"Connected","Check disposition",IF(B20="Splice",IF(H20&lt;2,"Review splice","Recorded"),IF(H20=0,"Missing segment",IF(H20&gt;1,"Review shared terminal","Recorded")))))))</x:f>
      </x:c>
      <x:c r="J20" s="3" t="str">
        <x:f>IF(COUNTA(A20:G20)=0,"",IF(A20="","Missing ID",IF(COUNTIFS($A$11:$A$22,"="&amp;SUBSTITUTE(SUBSTITUTE(SUBSTITUTE(A20,"~","~~"),"*","~*"),"?","~?"))&lt;&gt;1,"Duplicate endpoint",IF(OR(D20="",E20="",F20="",G20=""),"Complete record","Recorded"))))</x:f>
      </x:c>
    </x:row>
    <x:row r="21" ht="50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IF(COUNTA(A21:G21)=0,"",IF(A21="","Missing ID",COUNTIFS($B$26:$B$41,"="&amp;SUBSTITUTE(SUBSTITUTE(SUBSTITUTE(A21,"~","~~"),"*","~*"),"?","~?"))+COUNTIFS($C$26:$C$41,"="&amp;SUBSTITUTE(SUBSTITUTE(SUBSTITUTE(A21,"~","~~"),"*","~*"),"?","~?"))))</x:f>
      </x:c>
      <x:c r="I21" s="3" t="str">
        <x:f>IF(COUNTA(A21:G21)=0,"",IF(OR(A21="",B21="",C21=""),"Missing input",IF(OR(C21="Unpopulated",C21="Isolated"),IF(H21=0,"No segment","Unexpected segment"),IF(C21&lt;&gt;"Connected","Check disposition",IF(B21="Splice",IF(H21&lt;2,"Review splice","Recorded"),IF(H21=0,"Missing segment",IF(H21&gt;1,"Review shared terminal","Recorded")))))))</x:f>
      </x:c>
      <x:c r="J21" s="3" t="str">
        <x:f>IF(COUNTA(A21:G21)=0,"",IF(A21="","Missing ID",IF(COUNTIFS($A$11:$A$22,"="&amp;SUBSTITUTE(SUBSTITUTE(SUBSTITUTE(A21,"~","~~"),"*","~*"),"?","~?"))&lt;&gt;1,"Duplicate endpoint",IF(OR(D21="",E21="",F21="",G21=""),"Complete record","Recorded"))))</x:f>
      </x:c>
    </x:row>
    <x:row r="22" ht="50" customHeight="1">
      <x:c r="A22" s="5"/>
      <x:c r="B22" s="5"/>
      <x:c r="C22" s="5"/>
      <x:c r="D22" s="5"/>
      <x:c r="E22" s="5"/>
      <x:c r="F22" s="5"/>
      <x:c r="G22" s="5"/>
      <x:c r="H22" s="3" t="str">
        <x:f>IF(COUNTA(A22:G22)=0,"",IF(A22="","Missing ID",COUNTIFS($B$26:$B$41,"="&amp;SUBSTITUTE(SUBSTITUTE(SUBSTITUTE(A22,"~","~~"),"*","~*"),"?","~?"))+COUNTIFS($C$26:$C$41,"="&amp;SUBSTITUTE(SUBSTITUTE(SUBSTITUTE(A22,"~","~~"),"*","~*"),"?","~?"))))</x:f>
      </x:c>
      <x:c r="I22" s="3" t="str">
        <x:f>IF(COUNTA(A22:G22)=0,"",IF(OR(A22="",B22="",C22=""),"Missing input",IF(OR(C22="Unpopulated",C22="Isolated"),IF(H22=0,"No segment","Unexpected segment"),IF(C22&lt;&gt;"Connected","Check disposition",IF(B22="Splice",IF(H22&lt;2,"Review splice","Recorded"),IF(H22=0,"Missing segment",IF(H22&gt;1,"Review shared terminal","Recorded")))))))</x:f>
      </x:c>
      <x:c r="J22" s="3" t="str">
        <x:f>IF(COUNTA(A22:G22)=0,"",IF(A22="","Missing ID",IF(COUNTIFS($A$11:$A$22,"="&amp;SUBSTITUTE(SUBSTITUTE(SUBSTITUTE(A22,"~","~~"),"*","~*"),"?","~?"))&lt;&gt;1,"Duplicate endpoint",IF(OR(D22="",E22="",F22="",G22=""),"Complete record","Recorded"))))</x:f>
      </x:c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32" customHeight="1">
      <x:c r="A24" s="3" t="str">
        <x:v>Physical conductors and deliberate bonds. One unique ID per two-ended segment. Shared nets may contain multiple segments.</x:v>
      </x:c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43" customHeight="1">
      <x:c r="A25" s="8" t="str">
        <x:v>Segment / bond ID</x:v>
      </x:c>
      <x:c r="B25" s="8" t="str">
        <x:v>From endpoint</x:v>
      </x:c>
      <x:c r="C25" s="8" t="str">
        <x:v>To endpoint</x:v>
      </x:c>
      <x:c r="D25" s="8" t="str">
        <x:v>Net label</x:v>
      </x:c>
      <x:c r="E25" s="8" t="str">
        <x:v>Wire / bond spec</x:v>
      </x:c>
      <x:c r="F25" s="8" t="str">
        <x:v>Color / marking</x:v>
      </x:c>
      <x:c r="G25" s="8" t="str">
        <x:v>Drawing / length reference</x:v>
      </x:c>
      <x:c r="H25" s="8" t="str">
        <x:v>ID check</x:v>
      </x:c>
      <x:c r="I25" s="8" t="str">
        <x:v>Endpoint check</x:v>
      </x:c>
      <x:c r="J25" s="8" t="str">
        <x:v>Net-label check</x:v>
      </x:c>
    </x:row>
    <x:row r="26" ht="40" customHeight="1">
      <x:c r="A26" s="5"/>
      <x:c r="B26" s="5"/>
      <x:c r="C26" s="5"/>
      <x:c r="D26" s="5"/>
      <x:c r="E26" s="5"/>
      <x:c r="F26" s="5"/>
      <x:c r="G26" s="5"/>
      <x:c r="H26" s="3" t="str">
        <x:f>IF(COUNTA(A26:G26)=0,"",IF(A26="","Missing ID",IF(COUNTIFS($A$26:$A$41,"="&amp;SUBSTITUTE(SUBSTITUTE(SUBSTITUTE(A26,"~","~~"),"*","~*"),"?","~?"))&gt;1,"Duplicate ID",IF(OR(E26="",F26="",G26=""),"Complete record","Unique"))))</x:f>
      </x:c>
      <x:c r="I26" s="3" t="str">
        <x:f>IF(COUNTA(A26:G26)=0,"",IF(OR(B26="",C26=""),"Missing endpoints",IF(B26=C26,"Same endpoint",IF(AND(COUNTIFS($A$11:$A$22,"="&amp;SUBSTITUTE(SUBSTITUTE(SUBSTITUTE(B26,"~","~~"),"*","~*"),"?","~?"))=1,COUNTIFS($A$11:$A$22,"="&amp;SUBSTITUTE(SUBSTITUTE(SUBSTITUTE(C26,"~","~~"),"*","~*"),"?","~?"))=1),"Listed","Unknown / duplicate"))))</x:f>
      </x:c>
      <x:c r="J26" s="3" t="str">
        <x:f>IF(COUNTA(A26:G26)=0,"",IF(I26&lt;&gt;"Listed","Check endpoints",IF(D26="","Missing net",IF(AND(COUNTIFS($A$11:$A$22,"="&amp;SUBSTITUTE(SUBSTITUTE(SUBSTITUTE(B26,"~","~~"),"*","~*"),"?","~?"),$D$11:$D$22,"="&amp;SUBSTITUTE(SUBSTITUTE(SUBSTITUTE(D26,"~","~~"),"*","~*"),"?","~?"))=1,COUNTIFS($A$11:$A$22,"="&amp;SUBSTITUTE(SUBSTITUTE(SUBSTITUTE(C26,"~","~~"),"*","~*"),"?","~?"),$D$11:$D$22,"="&amp;SUBSTITUTE(SUBSTITUTE(SUBSTITUTE(D26,"~","~~"),"*","~*"),"?","~?"))=1),"Matches labels","Net mismatch"))))</x:f>
      </x:c>
    </x:row>
    <x:row r="27" ht="40" customHeight="1">
      <x:c r="A27" s="5"/>
      <x:c r="B27" s="5"/>
      <x:c r="C27" s="5"/>
      <x:c r="D27" s="5"/>
      <x:c r="E27" s="5"/>
      <x:c r="F27" s="5"/>
      <x:c r="G27" s="5"/>
      <x:c r="H27" s="3" t="str">
        <x:f>IF(COUNTA(A27:G27)=0,"",IF(A27="","Missing ID",IF(COUNTIFS($A$26:$A$41,"="&amp;SUBSTITUTE(SUBSTITUTE(SUBSTITUTE(A27,"~","~~"),"*","~*"),"?","~?"))&gt;1,"Duplicate ID",IF(OR(E27="",F27="",G27=""),"Complete record","Unique"))))</x:f>
      </x:c>
      <x:c r="I27" s="3" t="str">
        <x:f>IF(COUNTA(A27:G27)=0,"",IF(OR(B27="",C27=""),"Missing endpoints",IF(B27=C27,"Same endpoint",IF(AND(COUNTIFS($A$11:$A$22,"="&amp;SUBSTITUTE(SUBSTITUTE(SUBSTITUTE(B27,"~","~~"),"*","~*"),"?","~?"))=1,COUNTIFS($A$11:$A$22,"="&amp;SUBSTITUTE(SUBSTITUTE(SUBSTITUTE(C27,"~","~~"),"*","~*"),"?","~?"))=1),"Listed","Unknown / duplicate"))))</x:f>
      </x:c>
      <x:c r="J27" s="3" t="str">
        <x:f>IF(COUNTA(A27:G27)=0,"",IF(I27&lt;&gt;"Listed","Check endpoints",IF(D27="","Missing net",IF(AND(COUNTIFS($A$11:$A$22,"="&amp;SUBSTITUTE(SUBSTITUTE(SUBSTITUTE(B27,"~","~~"),"*","~*"),"?","~?"),$D$11:$D$22,"="&amp;SUBSTITUTE(SUBSTITUTE(SUBSTITUTE(D27,"~","~~"),"*","~*"),"?","~?"))=1,COUNTIFS($A$11:$A$22,"="&amp;SUBSTITUTE(SUBSTITUTE(SUBSTITUTE(C27,"~","~~"),"*","~*"),"?","~?"),$D$11:$D$22,"="&amp;SUBSTITUTE(SUBSTITUTE(SUBSTITUTE(D27,"~","~~"),"*","~*"),"?","~?"))=1),"Matches labels","Net mismatch"))))</x:f>
      </x:c>
    </x:row>
    <x:row r="28" ht="40" customHeight="1">
      <x:c r="A28" s="5"/>
      <x:c r="B28" s="5"/>
      <x:c r="C28" s="5"/>
      <x:c r="D28" s="5"/>
      <x:c r="E28" s="5"/>
      <x:c r="F28" s="5"/>
      <x:c r="G28" s="5"/>
      <x:c r="H28" s="3" t="str">
        <x:f>IF(COUNTA(A28:G28)=0,"",IF(A28="","Missing ID",IF(COUNTIFS($A$26:$A$41,"="&amp;SUBSTITUTE(SUBSTITUTE(SUBSTITUTE(A28,"~","~~"),"*","~*"),"?","~?"))&gt;1,"Duplicate ID",IF(OR(E28="",F28="",G28=""),"Complete record","Unique"))))</x:f>
      </x:c>
      <x:c r="I28" s="3" t="str">
        <x:f>IF(COUNTA(A28:G28)=0,"",IF(OR(B28="",C28=""),"Missing endpoints",IF(B28=C28,"Same endpoint",IF(AND(COUNTIFS($A$11:$A$22,"="&amp;SUBSTITUTE(SUBSTITUTE(SUBSTITUTE(B28,"~","~~"),"*","~*"),"?","~?"))=1,COUNTIFS($A$11:$A$22,"="&amp;SUBSTITUTE(SUBSTITUTE(SUBSTITUTE(C28,"~","~~"),"*","~*"),"?","~?"))=1),"Listed","Unknown / duplicate"))))</x:f>
      </x:c>
      <x:c r="J28" s="3" t="str">
        <x:f>IF(COUNTA(A28:G28)=0,"",IF(I28&lt;&gt;"Listed","Check endpoints",IF(D28="","Missing net",IF(AND(COUNTIFS($A$11:$A$22,"="&amp;SUBSTITUTE(SUBSTITUTE(SUBSTITUTE(B28,"~","~~"),"*","~*"),"?","~?"),$D$11:$D$22,"="&amp;SUBSTITUTE(SUBSTITUTE(SUBSTITUTE(D28,"~","~~"),"*","~*"),"?","~?"))=1,COUNTIFS($A$11:$A$22,"="&amp;SUBSTITUTE(SUBSTITUTE(SUBSTITUTE(C28,"~","~~"),"*","~*"),"?","~?"),$D$11:$D$22,"="&amp;SUBSTITUTE(SUBSTITUTE(SUBSTITUTE(D28,"~","~~"),"*","~*"),"?","~?"))=1),"Matches labels","Net mismatch"))))</x:f>
      </x:c>
    </x:row>
    <x:row r="29" ht="40" customHeight="1">
      <x:c r="A29" s="5"/>
      <x:c r="B29" s="5"/>
      <x:c r="C29" s="5"/>
      <x:c r="D29" s="5"/>
      <x:c r="E29" s="5"/>
      <x:c r="F29" s="5"/>
      <x:c r="G29" s="5"/>
      <x:c r="H29" s="3" t="str">
        <x:f>IF(COUNTA(A29:G29)=0,"",IF(A29="","Missing ID",IF(COUNTIFS($A$26:$A$41,"="&amp;SUBSTITUTE(SUBSTITUTE(SUBSTITUTE(A29,"~","~~"),"*","~*"),"?","~?"))&gt;1,"Duplicate ID",IF(OR(E29="",F29="",G29=""),"Complete record","Unique"))))</x:f>
      </x:c>
      <x:c r="I29" s="3" t="str">
        <x:f>IF(COUNTA(A29:G29)=0,"",IF(OR(B29="",C29=""),"Missing endpoints",IF(B29=C29,"Same endpoint",IF(AND(COUNTIFS($A$11:$A$22,"="&amp;SUBSTITUTE(SUBSTITUTE(SUBSTITUTE(B29,"~","~~"),"*","~*"),"?","~?"))=1,COUNTIFS($A$11:$A$22,"="&amp;SUBSTITUTE(SUBSTITUTE(SUBSTITUTE(C29,"~","~~"),"*","~*"),"?","~?"))=1),"Listed","Unknown / duplicate"))))</x:f>
      </x:c>
      <x:c r="J29" s="3" t="str">
        <x:f>IF(COUNTA(A29:G29)=0,"",IF(I29&lt;&gt;"Listed","Check endpoints",IF(D29="","Missing net",IF(AND(COUNTIFS($A$11:$A$22,"="&amp;SUBSTITUTE(SUBSTITUTE(SUBSTITUTE(B29,"~","~~"),"*","~*"),"?","~?"),$D$11:$D$22,"="&amp;SUBSTITUTE(SUBSTITUTE(SUBSTITUTE(D29,"~","~~"),"*","~*"),"?","~?"))=1,COUNTIFS($A$11:$A$22,"="&amp;SUBSTITUTE(SUBSTITUTE(SUBSTITUTE(C29,"~","~~"),"*","~*"),"?","~?"),$D$11:$D$22,"="&amp;SUBSTITUTE(SUBSTITUTE(SUBSTITUTE(D29,"~","~~"),"*","~*"),"?","~?"))=1),"Matches labels","Net mismatch"))))</x:f>
      </x:c>
    </x:row>
    <x:row r="30" ht="40" customHeight="1">
      <x:c r="A30" s="5"/>
      <x:c r="B30" s="5"/>
      <x:c r="C30" s="5"/>
      <x:c r="D30" s="5"/>
      <x:c r="E30" s="5"/>
      <x:c r="F30" s="5"/>
      <x:c r="G30" s="5"/>
      <x:c r="H30" s="3" t="str">
        <x:f>IF(COUNTA(A30:G30)=0,"",IF(A30="","Missing ID",IF(COUNTIFS($A$26:$A$41,"="&amp;SUBSTITUTE(SUBSTITUTE(SUBSTITUTE(A30,"~","~~"),"*","~*"),"?","~?"))&gt;1,"Duplicate ID",IF(OR(E30="",F30="",G30=""),"Complete record","Unique"))))</x:f>
      </x:c>
      <x:c r="I30" s="3" t="str">
        <x:f>IF(COUNTA(A30:G30)=0,"",IF(OR(B30="",C30=""),"Missing endpoints",IF(B30=C30,"Same endpoint",IF(AND(COUNTIFS($A$11:$A$22,"="&amp;SUBSTITUTE(SUBSTITUTE(SUBSTITUTE(B30,"~","~~"),"*","~*"),"?","~?"))=1,COUNTIFS($A$11:$A$22,"="&amp;SUBSTITUTE(SUBSTITUTE(SUBSTITUTE(C30,"~","~~"),"*","~*"),"?","~?"))=1),"Listed","Unknown / duplicate"))))</x:f>
      </x:c>
      <x:c r="J30" s="3" t="str">
        <x:f>IF(COUNTA(A30:G30)=0,"",IF(I30&lt;&gt;"Listed","Check endpoints",IF(D30="","Missing net",IF(AND(COUNTIFS($A$11:$A$22,"="&amp;SUBSTITUTE(SUBSTITUTE(SUBSTITUTE(B30,"~","~~"),"*","~*"),"?","~?"),$D$11:$D$22,"="&amp;SUBSTITUTE(SUBSTITUTE(SUBSTITUTE(D30,"~","~~"),"*","~*"),"?","~?"))=1,COUNTIFS($A$11:$A$22,"="&amp;SUBSTITUTE(SUBSTITUTE(SUBSTITUTE(C30,"~","~~"),"*","~*"),"?","~?"),$D$11:$D$22,"="&amp;SUBSTITUTE(SUBSTITUTE(SUBSTITUTE(D30,"~","~~"),"*","~*"),"?","~?"))=1),"Matches labels","Net mismatch"))))</x:f>
      </x:c>
    </x:row>
    <x:row r="31" ht="40" customHeight="1">
      <x:c r="A31" s="5"/>
      <x:c r="B31" s="5"/>
      <x:c r="C31" s="5"/>
      <x:c r="D31" s="5"/>
      <x:c r="E31" s="5"/>
      <x:c r="F31" s="5"/>
      <x:c r="G31" s="5"/>
      <x:c r="H31" s="3" t="str">
        <x:f>IF(COUNTA(A31:G31)=0,"",IF(A31="","Missing ID",IF(COUNTIFS($A$26:$A$41,"="&amp;SUBSTITUTE(SUBSTITUTE(SUBSTITUTE(A31,"~","~~"),"*","~*"),"?","~?"))&gt;1,"Duplicate ID",IF(OR(E31="",F31="",G31=""),"Complete record","Unique"))))</x:f>
      </x:c>
      <x:c r="I31" s="3" t="str">
        <x:f>IF(COUNTA(A31:G31)=0,"",IF(OR(B31="",C31=""),"Missing endpoints",IF(B31=C31,"Same endpoint",IF(AND(COUNTIFS($A$11:$A$22,"="&amp;SUBSTITUTE(SUBSTITUTE(SUBSTITUTE(B31,"~","~~"),"*","~*"),"?","~?"))=1,COUNTIFS($A$11:$A$22,"="&amp;SUBSTITUTE(SUBSTITUTE(SUBSTITUTE(C31,"~","~~"),"*","~*"),"?","~?"))=1),"Listed","Unknown / duplicate"))))</x:f>
      </x:c>
      <x:c r="J31" s="3" t="str">
        <x:f>IF(COUNTA(A31:G31)=0,"",IF(I31&lt;&gt;"Listed","Check endpoints",IF(D31="","Missing net",IF(AND(COUNTIFS($A$11:$A$22,"="&amp;SUBSTITUTE(SUBSTITUTE(SUBSTITUTE(B31,"~","~~"),"*","~*"),"?","~?"),$D$11:$D$22,"="&amp;SUBSTITUTE(SUBSTITUTE(SUBSTITUTE(D31,"~","~~"),"*","~*"),"?","~?"))=1,COUNTIFS($A$11:$A$22,"="&amp;SUBSTITUTE(SUBSTITUTE(SUBSTITUTE(C31,"~","~~"),"*","~*"),"?","~?"),$D$11:$D$22,"="&amp;SUBSTITUTE(SUBSTITUTE(SUBSTITUTE(D31,"~","~~"),"*","~*"),"?","~?"))=1),"Matches labels","Net mismatch"))))</x:f>
      </x:c>
    </x:row>
    <x:row r="32" ht="40" customHeight="1">
      <x:c r="A32" s="5"/>
      <x:c r="B32" s="5"/>
      <x:c r="C32" s="5"/>
      <x:c r="D32" s="5"/>
      <x:c r="E32" s="5"/>
      <x:c r="F32" s="5"/>
      <x:c r="G32" s="5"/>
      <x:c r="H32" s="3" t="str">
        <x:f>IF(COUNTA(A32:G32)=0,"",IF(A32="","Missing ID",IF(COUNTIFS($A$26:$A$41,"="&amp;SUBSTITUTE(SUBSTITUTE(SUBSTITUTE(A32,"~","~~"),"*","~*"),"?","~?"))&gt;1,"Duplicate ID",IF(OR(E32="",F32="",G32=""),"Complete record","Unique"))))</x:f>
      </x:c>
      <x:c r="I32" s="3" t="str">
        <x:f>IF(COUNTA(A32:G32)=0,"",IF(OR(B32="",C32=""),"Missing endpoints",IF(B32=C32,"Same endpoint",IF(AND(COUNTIFS($A$11:$A$22,"="&amp;SUBSTITUTE(SUBSTITUTE(SUBSTITUTE(B32,"~","~~"),"*","~*"),"?","~?"))=1,COUNTIFS($A$11:$A$22,"="&amp;SUBSTITUTE(SUBSTITUTE(SUBSTITUTE(C32,"~","~~"),"*","~*"),"?","~?"))=1),"Listed","Unknown / duplicate"))))</x:f>
      </x:c>
      <x:c r="J32" s="3" t="str">
        <x:f>IF(COUNTA(A32:G32)=0,"",IF(I32&lt;&gt;"Listed","Check endpoints",IF(D32="","Missing net",IF(AND(COUNTIFS($A$11:$A$22,"="&amp;SUBSTITUTE(SUBSTITUTE(SUBSTITUTE(B32,"~","~~"),"*","~*"),"?","~?"),$D$11:$D$22,"="&amp;SUBSTITUTE(SUBSTITUTE(SUBSTITUTE(D32,"~","~~"),"*","~*"),"?","~?"))=1,COUNTIFS($A$11:$A$22,"="&amp;SUBSTITUTE(SUBSTITUTE(SUBSTITUTE(C32,"~","~~"),"*","~*"),"?","~?"),$D$11:$D$22,"="&amp;SUBSTITUTE(SUBSTITUTE(SUBSTITUTE(D32,"~","~~"),"*","~*"),"?","~?"))=1),"Matches labels","Net mismatch"))))</x:f>
      </x:c>
    </x:row>
    <x:row r="33" ht="40" customHeight="1">
      <x:c r="A33" s="5"/>
      <x:c r="B33" s="5"/>
      <x:c r="C33" s="5"/>
      <x:c r="D33" s="5"/>
      <x:c r="E33" s="5"/>
      <x:c r="F33" s="5"/>
      <x:c r="G33" s="5"/>
      <x:c r="H33" s="3" t="str">
        <x:f>IF(COUNTA(A33:G33)=0,"",IF(A33="","Missing ID",IF(COUNTIFS($A$26:$A$41,"="&amp;SUBSTITUTE(SUBSTITUTE(SUBSTITUTE(A33,"~","~~"),"*","~*"),"?","~?"))&gt;1,"Duplicate ID",IF(OR(E33="",F33="",G33=""),"Complete record","Unique"))))</x:f>
      </x:c>
      <x:c r="I33" s="3" t="str">
        <x:f>IF(COUNTA(A33:G33)=0,"",IF(OR(B33="",C33=""),"Missing endpoints",IF(B33=C33,"Same endpoint",IF(AND(COUNTIFS($A$11:$A$22,"="&amp;SUBSTITUTE(SUBSTITUTE(SUBSTITUTE(B33,"~","~~"),"*","~*"),"?","~?"))=1,COUNTIFS($A$11:$A$22,"="&amp;SUBSTITUTE(SUBSTITUTE(SUBSTITUTE(C33,"~","~~"),"*","~*"),"?","~?"))=1),"Listed","Unknown / duplicate"))))</x:f>
      </x:c>
      <x:c r="J33" s="3" t="str">
        <x:f>IF(COUNTA(A33:G33)=0,"",IF(I33&lt;&gt;"Listed","Check endpoints",IF(D33="","Missing net",IF(AND(COUNTIFS($A$11:$A$22,"="&amp;SUBSTITUTE(SUBSTITUTE(SUBSTITUTE(B33,"~","~~"),"*","~*"),"?","~?"),$D$11:$D$22,"="&amp;SUBSTITUTE(SUBSTITUTE(SUBSTITUTE(D33,"~","~~"),"*","~*"),"?","~?"))=1,COUNTIFS($A$11:$A$22,"="&amp;SUBSTITUTE(SUBSTITUTE(SUBSTITUTE(C33,"~","~~"),"*","~*"),"?","~?"),$D$11:$D$22,"="&amp;SUBSTITUTE(SUBSTITUTE(SUBSTITUTE(D33,"~","~~"),"*","~*"),"?","~?"))=1),"Matches labels","Net mismatch"))))</x:f>
      </x:c>
    </x:row>
    <x:row r="34" ht="40" customHeight="1">
      <x:c r="A34" s="5"/>
      <x:c r="B34" s="5"/>
      <x:c r="C34" s="5"/>
      <x:c r="D34" s="5"/>
      <x:c r="E34" s="5"/>
      <x:c r="F34" s="5"/>
      <x:c r="G34" s="5"/>
      <x:c r="H34" s="3" t="str">
        <x:f>IF(COUNTA(A34:G34)=0,"",IF(A34="","Missing ID",IF(COUNTIFS($A$26:$A$41,"="&amp;SUBSTITUTE(SUBSTITUTE(SUBSTITUTE(A34,"~","~~"),"*","~*"),"?","~?"))&gt;1,"Duplicate ID",IF(OR(E34="",F34="",G34=""),"Complete record","Unique"))))</x:f>
      </x:c>
      <x:c r="I34" s="3" t="str">
        <x:f>IF(COUNTA(A34:G34)=0,"",IF(OR(B34="",C34=""),"Missing endpoints",IF(B34=C34,"Same endpoint",IF(AND(COUNTIFS($A$11:$A$22,"="&amp;SUBSTITUTE(SUBSTITUTE(SUBSTITUTE(B34,"~","~~"),"*","~*"),"?","~?"))=1,COUNTIFS($A$11:$A$22,"="&amp;SUBSTITUTE(SUBSTITUTE(SUBSTITUTE(C34,"~","~~"),"*","~*"),"?","~?"))=1),"Listed","Unknown / duplicate"))))</x:f>
      </x:c>
      <x:c r="J34" s="3" t="str">
        <x:f>IF(COUNTA(A34:G34)=0,"",IF(I34&lt;&gt;"Listed","Check endpoints",IF(D34="","Missing net",IF(AND(COUNTIFS($A$11:$A$22,"="&amp;SUBSTITUTE(SUBSTITUTE(SUBSTITUTE(B34,"~","~~"),"*","~*"),"?","~?"),$D$11:$D$22,"="&amp;SUBSTITUTE(SUBSTITUTE(SUBSTITUTE(D34,"~","~~"),"*","~*"),"?","~?"))=1,COUNTIFS($A$11:$A$22,"="&amp;SUBSTITUTE(SUBSTITUTE(SUBSTITUTE(C34,"~","~~"),"*","~*"),"?","~?"),$D$11:$D$22,"="&amp;SUBSTITUTE(SUBSTITUTE(SUBSTITUTE(D34,"~","~~"),"*","~*"),"?","~?"))=1),"Matches labels","Net mismatch"))))</x:f>
      </x:c>
    </x:row>
    <x:row r="35" ht="40" customHeight="1">
      <x:c r="A35" s="5"/>
      <x:c r="B35" s="5"/>
      <x:c r="C35" s="5"/>
      <x:c r="D35" s="5"/>
      <x:c r="E35" s="5"/>
      <x:c r="F35" s="5"/>
      <x:c r="G35" s="5"/>
      <x:c r="H35" s="3" t="str">
        <x:f>IF(COUNTA(A35:G35)=0,"",IF(A35="","Missing ID",IF(COUNTIFS($A$26:$A$41,"="&amp;SUBSTITUTE(SUBSTITUTE(SUBSTITUTE(A35,"~","~~"),"*","~*"),"?","~?"))&gt;1,"Duplicate ID",IF(OR(E35="",F35="",G35=""),"Complete record","Unique"))))</x:f>
      </x:c>
      <x:c r="I35" s="3" t="str">
        <x:f>IF(COUNTA(A35:G35)=0,"",IF(OR(B35="",C35=""),"Missing endpoints",IF(B35=C35,"Same endpoint",IF(AND(COUNTIFS($A$11:$A$22,"="&amp;SUBSTITUTE(SUBSTITUTE(SUBSTITUTE(B35,"~","~~"),"*","~*"),"?","~?"))=1,COUNTIFS($A$11:$A$22,"="&amp;SUBSTITUTE(SUBSTITUTE(SUBSTITUTE(C35,"~","~~"),"*","~*"),"?","~?"))=1),"Listed","Unknown / duplicate"))))</x:f>
      </x:c>
      <x:c r="J35" s="3" t="str">
        <x:f>IF(COUNTA(A35:G35)=0,"",IF(I35&lt;&gt;"Listed","Check endpoints",IF(D35="","Missing net",IF(AND(COUNTIFS($A$11:$A$22,"="&amp;SUBSTITUTE(SUBSTITUTE(SUBSTITUTE(B35,"~","~~"),"*","~*"),"?","~?"),$D$11:$D$22,"="&amp;SUBSTITUTE(SUBSTITUTE(SUBSTITUTE(D35,"~","~~"),"*","~*"),"?","~?"))=1,COUNTIFS($A$11:$A$22,"="&amp;SUBSTITUTE(SUBSTITUTE(SUBSTITUTE(C35,"~","~~"),"*","~*"),"?","~?"),$D$11:$D$22,"="&amp;SUBSTITUTE(SUBSTITUTE(SUBSTITUTE(D35,"~","~~"),"*","~*"),"?","~?"))=1),"Matches labels","Net mismatch"))))</x:f>
      </x:c>
    </x:row>
    <x:row r="36" ht="40" customHeight="1">
      <x:c r="A36" s="5"/>
      <x:c r="B36" s="5"/>
      <x:c r="C36" s="5"/>
      <x:c r="D36" s="5"/>
      <x:c r="E36" s="5"/>
      <x:c r="F36" s="5"/>
      <x:c r="G36" s="5"/>
      <x:c r="H36" s="3" t="str">
        <x:f>IF(COUNTA(A36:G36)=0,"",IF(A36="","Missing ID",IF(COUNTIFS($A$26:$A$41,"="&amp;SUBSTITUTE(SUBSTITUTE(SUBSTITUTE(A36,"~","~~"),"*","~*"),"?","~?"))&gt;1,"Duplicate ID",IF(OR(E36="",F36="",G36=""),"Complete record","Unique"))))</x:f>
      </x:c>
      <x:c r="I36" s="3" t="str">
        <x:f>IF(COUNTA(A36:G36)=0,"",IF(OR(B36="",C36=""),"Missing endpoints",IF(B36=C36,"Same endpoint",IF(AND(COUNTIFS($A$11:$A$22,"="&amp;SUBSTITUTE(SUBSTITUTE(SUBSTITUTE(B36,"~","~~"),"*","~*"),"?","~?"))=1,COUNTIFS($A$11:$A$22,"="&amp;SUBSTITUTE(SUBSTITUTE(SUBSTITUTE(C36,"~","~~"),"*","~*"),"?","~?"))=1),"Listed","Unknown / duplicate"))))</x:f>
      </x:c>
      <x:c r="J36" s="3" t="str">
        <x:f>IF(COUNTA(A36:G36)=0,"",IF(I36&lt;&gt;"Listed","Check endpoints",IF(D36="","Missing net",IF(AND(COUNTIFS($A$11:$A$22,"="&amp;SUBSTITUTE(SUBSTITUTE(SUBSTITUTE(B36,"~","~~"),"*","~*"),"?","~?"),$D$11:$D$22,"="&amp;SUBSTITUTE(SUBSTITUTE(SUBSTITUTE(D36,"~","~~"),"*","~*"),"?","~?"))=1,COUNTIFS($A$11:$A$22,"="&amp;SUBSTITUTE(SUBSTITUTE(SUBSTITUTE(C36,"~","~~"),"*","~*"),"?","~?"),$D$11:$D$22,"="&amp;SUBSTITUTE(SUBSTITUTE(SUBSTITUTE(D36,"~","~~"),"*","~*"),"?","~?"))=1),"Matches labels","Net mismatch"))))</x:f>
      </x:c>
    </x:row>
    <x:row r="37" ht="40" customHeight="1">
      <x:c r="A37" s="5"/>
      <x:c r="B37" s="5"/>
      <x:c r="C37" s="5"/>
      <x:c r="D37" s="5"/>
      <x:c r="E37" s="5"/>
      <x:c r="F37" s="5"/>
      <x:c r="G37" s="5"/>
      <x:c r="H37" s="3" t="str">
        <x:f>IF(COUNTA(A37:G37)=0,"",IF(A37="","Missing ID",IF(COUNTIFS($A$26:$A$41,"="&amp;SUBSTITUTE(SUBSTITUTE(SUBSTITUTE(A37,"~","~~"),"*","~*"),"?","~?"))&gt;1,"Duplicate ID",IF(OR(E37="",F37="",G37=""),"Complete record","Unique"))))</x:f>
      </x:c>
      <x:c r="I37" s="3" t="str">
        <x:f>IF(COUNTA(A37:G37)=0,"",IF(OR(B37="",C37=""),"Missing endpoints",IF(B37=C37,"Same endpoint",IF(AND(COUNTIFS($A$11:$A$22,"="&amp;SUBSTITUTE(SUBSTITUTE(SUBSTITUTE(B37,"~","~~"),"*","~*"),"?","~?"))=1,COUNTIFS($A$11:$A$22,"="&amp;SUBSTITUTE(SUBSTITUTE(SUBSTITUTE(C37,"~","~~"),"*","~*"),"?","~?"))=1),"Listed","Unknown / duplicate"))))</x:f>
      </x:c>
      <x:c r="J37" s="3" t="str">
        <x:f>IF(COUNTA(A37:G37)=0,"",IF(I37&lt;&gt;"Listed","Check endpoints",IF(D37="","Missing net",IF(AND(COUNTIFS($A$11:$A$22,"="&amp;SUBSTITUTE(SUBSTITUTE(SUBSTITUTE(B37,"~","~~"),"*","~*"),"?","~?"),$D$11:$D$22,"="&amp;SUBSTITUTE(SUBSTITUTE(SUBSTITUTE(D37,"~","~~"),"*","~*"),"?","~?"))=1,COUNTIFS($A$11:$A$22,"="&amp;SUBSTITUTE(SUBSTITUTE(SUBSTITUTE(C37,"~","~~"),"*","~*"),"?","~?"),$D$11:$D$22,"="&amp;SUBSTITUTE(SUBSTITUTE(SUBSTITUTE(D37,"~","~~"),"*","~*"),"?","~?"))=1),"Matches labels","Net mismatch"))))</x:f>
      </x:c>
    </x:row>
    <x:row r="38" ht="40" customHeight="1">
      <x:c r="A38" s="5"/>
      <x:c r="B38" s="5"/>
      <x:c r="C38" s="5"/>
      <x:c r="D38" s="5"/>
      <x:c r="E38" s="5"/>
      <x:c r="F38" s="5"/>
      <x:c r="G38" s="5"/>
      <x:c r="H38" s="3" t="str">
        <x:f>IF(COUNTA(A38:G38)=0,"",IF(A38="","Missing ID",IF(COUNTIFS($A$26:$A$41,"="&amp;SUBSTITUTE(SUBSTITUTE(SUBSTITUTE(A38,"~","~~"),"*","~*"),"?","~?"))&gt;1,"Duplicate ID",IF(OR(E38="",F38="",G38=""),"Complete record","Unique"))))</x:f>
      </x:c>
      <x:c r="I38" s="3" t="str">
        <x:f>IF(COUNTA(A38:G38)=0,"",IF(OR(B38="",C38=""),"Missing endpoints",IF(B38=C38,"Same endpoint",IF(AND(COUNTIFS($A$11:$A$22,"="&amp;SUBSTITUTE(SUBSTITUTE(SUBSTITUTE(B38,"~","~~"),"*","~*"),"?","~?"))=1,COUNTIFS($A$11:$A$22,"="&amp;SUBSTITUTE(SUBSTITUTE(SUBSTITUTE(C38,"~","~~"),"*","~*"),"?","~?"))=1),"Listed","Unknown / duplicate"))))</x:f>
      </x:c>
      <x:c r="J38" s="3" t="str">
        <x:f>IF(COUNTA(A38:G38)=0,"",IF(I38&lt;&gt;"Listed","Check endpoints",IF(D38="","Missing net",IF(AND(COUNTIFS($A$11:$A$22,"="&amp;SUBSTITUTE(SUBSTITUTE(SUBSTITUTE(B38,"~","~~"),"*","~*"),"?","~?"),$D$11:$D$22,"="&amp;SUBSTITUTE(SUBSTITUTE(SUBSTITUTE(D38,"~","~~"),"*","~*"),"?","~?"))=1,COUNTIFS($A$11:$A$22,"="&amp;SUBSTITUTE(SUBSTITUTE(SUBSTITUTE(C38,"~","~~"),"*","~*"),"?","~?"),$D$11:$D$22,"="&amp;SUBSTITUTE(SUBSTITUTE(SUBSTITUTE(D38,"~","~~"),"*","~*"),"?","~?"))=1),"Matches labels","Net mismatch"))))</x:f>
      </x:c>
    </x:row>
    <x:row r="39" ht="40" customHeight="1">
      <x:c r="A39" s="5"/>
      <x:c r="B39" s="5"/>
      <x:c r="C39" s="5"/>
      <x:c r="D39" s="5"/>
      <x:c r="E39" s="5"/>
      <x:c r="F39" s="5"/>
      <x:c r="G39" s="5"/>
      <x:c r="H39" s="3" t="str">
        <x:f>IF(COUNTA(A39:G39)=0,"",IF(A39="","Missing ID",IF(COUNTIFS($A$26:$A$41,"="&amp;SUBSTITUTE(SUBSTITUTE(SUBSTITUTE(A39,"~","~~"),"*","~*"),"?","~?"))&gt;1,"Duplicate ID",IF(OR(E39="",F39="",G39=""),"Complete record","Unique"))))</x:f>
      </x:c>
      <x:c r="I39" s="3" t="str">
        <x:f>IF(COUNTA(A39:G39)=0,"",IF(OR(B39="",C39=""),"Missing endpoints",IF(B39=C39,"Same endpoint",IF(AND(COUNTIFS($A$11:$A$22,"="&amp;SUBSTITUTE(SUBSTITUTE(SUBSTITUTE(B39,"~","~~"),"*","~*"),"?","~?"))=1,COUNTIFS($A$11:$A$22,"="&amp;SUBSTITUTE(SUBSTITUTE(SUBSTITUTE(C39,"~","~~"),"*","~*"),"?","~?"))=1),"Listed","Unknown / duplicate"))))</x:f>
      </x:c>
      <x:c r="J39" s="3" t="str">
        <x:f>IF(COUNTA(A39:G39)=0,"",IF(I39&lt;&gt;"Listed","Check endpoints",IF(D39="","Missing net",IF(AND(COUNTIFS($A$11:$A$22,"="&amp;SUBSTITUTE(SUBSTITUTE(SUBSTITUTE(B39,"~","~~"),"*","~*"),"?","~?"),$D$11:$D$22,"="&amp;SUBSTITUTE(SUBSTITUTE(SUBSTITUTE(D39,"~","~~"),"*","~*"),"?","~?"))=1,COUNTIFS($A$11:$A$22,"="&amp;SUBSTITUTE(SUBSTITUTE(SUBSTITUTE(C39,"~","~~"),"*","~*"),"?","~?"),$D$11:$D$22,"="&amp;SUBSTITUTE(SUBSTITUTE(SUBSTITUTE(D39,"~","~~"),"*","~*"),"?","~?"))=1),"Matches labels","Net mismatch"))))</x:f>
      </x:c>
    </x:row>
    <x:row r="40" ht="40" customHeight="1">
      <x:c r="A40" s="5"/>
      <x:c r="B40" s="5"/>
      <x:c r="C40" s="5"/>
      <x:c r="D40" s="5"/>
      <x:c r="E40" s="5"/>
      <x:c r="F40" s="5"/>
      <x:c r="G40" s="5"/>
      <x:c r="H40" s="3" t="str">
        <x:f>IF(COUNTA(A40:G40)=0,"",IF(A40="","Missing ID",IF(COUNTIFS($A$26:$A$41,"="&amp;SUBSTITUTE(SUBSTITUTE(SUBSTITUTE(A40,"~","~~"),"*","~*"),"?","~?"))&gt;1,"Duplicate ID",IF(OR(E40="",F40="",G40=""),"Complete record","Unique"))))</x:f>
      </x:c>
      <x:c r="I40" s="3" t="str">
        <x:f>IF(COUNTA(A40:G40)=0,"",IF(OR(B40="",C40=""),"Missing endpoints",IF(B40=C40,"Same endpoint",IF(AND(COUNTIFS($A$11:$A$22,"="&amp;SUBSTITUTE(SUBSTITUTE(SUBSTITUTE(B40,"~","~~"),"*","~*"),"?","~?"))=1,COUNTIFS($A$11:$A$22,"="&amp;SUBSTITUTE(SUBSTITUTE(SUBSTITUTE(C40,"~","~~"),"*","~*"),"?","~?"))=1),"Listed","Unknown / duplicate"))))</x:f>
      </x:c>
      <x:c r="J40" s="3" t="str">
        <x:f>IF(COUNTA(A40:G40)=0,"",IF(I40&lt;&gt;"Listed","Check endpoints",IF(D40="","Missing net",IF(AND(COUNTIFS($A$11:$A$22,"="&amp;SUBSTITUTE(SUBSTITUTE(SUBSTITUTE(B40,"~","~~"),"*","~*"),"?","~?"),$D$11:$D$22,"="&amp;SUBSTITUTE(SUBSTITUTE(SUBSTITUTE(D40,"~","~~"),"*","~*"),"?","~?"))=1,COUNTIFS($A$11:$A$22,"="&amp;SUBSTITUTE(SUBSTITUTE(SUBSTITUTE(C40,"~","~~"),"*","~*"),"?","~?"),$D$11:$D$22,"="&amp;SUBSTITUTE(SUBSTITUTE(SUBSTITUTE(D40,"~","~~"),"*","~*"),"?","~?"))=1),"Matches labels","Net mismatch"))))</x:f>
      </x:c>
    </x:row>
    <x:row r="41" ht="40" customHeight="1">
      <x:c r="A41" s="5"/>
      <x:c r="B41" s="5"/>
      <x:c r="C41" s="5"/>
      <x:c r="D41" s="5"/>
      <x:c r="E41" s="5"/>
      <x:c r="F41" s="5"/>
      <x:c r="G41" s="5"/>
      <x:c r="H41" s="3" t="str">
        <x:f>IF(COUNTA(A41:G41)=0,"",IF(A41="","Missing ID",IF(COUNTIFS($A$26:$A$41,"="&amp;SUBSTITUTE(SUBSTITUTE(SUBSTITUTE(A41,"~","~~"),"*","~*"),"?","~?"))&gt;1,"Duplicate ID",IF(OR(E41="",F41="",G41=""),"Complete record","Unique"))))</x:f>
      </x:c>
      <x:c r="I41" s="3" t="str">
        <x:f>IF(COUNTA(A41:G41)=0,"",IF(OR(B41="",C41=""),"Missing endpoints",IF(B41=C41,"Same endpoint",IF(AND(COUNTIFS($A$11:$A$22,"="&amp;SUBSTITUTE(SUBSTITUTE(SUBSTITUTE(B41,"~","~~"),"*","~*"),"?","~?"))=1,COUNTIFS($A$11:$A$22,"="&amp;SUBSTITUTE(SUBSTITUTE(SUBSTITUTE(C41,"~","~~"),"*","~*"),"?","~?"))=1),"Listed","Unknown / duplicate"))))</x:f>
      </x:c>
      <x:c r="J41" s="3" t="str">
        <x:f>IF(COUNTA(A41:G41)=0,"",IF(I41&lt;&gt;"Listed","Check endpoints",IF(D41="","Missing net",IF(AND(COUNTIFS($A$11:$A$22,"="&amp;SUBSTITUTE(SUBSTITUTE(SUBSTITUTE(B41,"~","~~"),"*","~*"),"?","~?"),$D$11:$D$22,"="&amp;SUBSTITUTE(SUBSTITUTE(SUBSTITUTE(D41,"~","~~"),"*","~*"),"?","~?"))=1,COUNTIFS($A$11:$A$22,"="&amp;SUBSTITUTE(SUBSTITUTE(SUBSTITUTE(C41,"~","~~"),"*","~*"),"?","~?"),$D$11:$D$22,"="&amp;SUBSTITUTE(SUBSTITUTE(SUBSTITUTE(D41,"~","~~"),"*","~*"),"?","~?"))=1),"Matches labels","Net mismatch"))))</x:f>
      </x:c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 ht="32" customHeight="1">
      <x:c r="A44" s="3" t="str">
        <x:v>Unpopulated = no contact fitted. Isolated = an identified point with no conductor or bond assigned in this list. Define actual construction in the drawing.</x:v>
      </x:c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32" customHeight="1">
      <x:c r="A45" s="3" t="str">
        <x:v>S1 in the example is one splice node with three attached ends. It does not authorize multiple wires in a connector contact.</x:v>
      </x:c>
      <x:c r="B45" s="3"/>
      <x:c r="C45" s="3"/>
      <x:c r="D45" s="3"/>
      <x:c r="E45" s="3"/>
      <x:c r="F45" s="3"/>
      <x:c r="G45" s="3"/>
      <x:c r="H45" s="3"/>
      <x:c r="I45" s="3"/>
      <x:c r="J45" s="3"/>
    </x:row>
    <x:row r="46" ht="32" customHeight="1">
      <x:c r="A46" s="3" t="str">
        <x:v>SH1 is the shield. Its far end remains part of the same shield but has no intentional chassis bond. Bonding choice requires equipment design review.</x:v>
      </x:c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32" customHeight="1">
      <x:c r="A47" s="3" t="str">
        <x:v>Checks compare entered labels, not circuit function, actual continuity, isolation, component suitability or manufacturing approval.</x:v>
      </x:c>
      <x:c r="B47" s="3"/>
      <x:c r="C47" s="3"/>
      <x:c r="D47" s="3"/>
      <x:c r="E47" s="3"/>
      <x:c r="F47" s="3"/>
      <x:c r="G47" s="3"/>
      <x:c r="H47" s="3"/>
      <x:c r="I47" s="3"/>
      <x:c r="J47" s="3"/>
    </x:row>
    <x:row r="48" ht="32" customHeight="1">
      <x:c r="A48" s="3" t="str">
        <x:v>Compare the endpoint register with every cavity in the controlled drawing. An omitted endpoint is not detected by these checks.</x:v>
      </x:c>
      <x:c r="B48" s="3"/>
      <x:c r="C48" s="3"/>
      <x:c r="D48" s="3"/>
      <x:c r="E48" s="3"/>
      <x:c r="F48" s="3"/>
      <x:c r="G48" s="3"/>
      <x:c r="H48" s="3"/>
      <x:c r="I48" s="3"/>
      <x:c r="J48" s="3"/>
    </x:row>
    <x:row r="49" ht="32" customHeight="1">
      <x:c r="A49" s="3" t="str">
        <x:v>Keep identifier spelling consistent, with no leading/trailing spaces. Comparisons are case-insensitive. Never sort one column separately.</x:v>
      </x:c>
      <x:c r="B49" s="3"/>
      <x:c r="C49" s="3"/>
      <x:c r="D49" s="3"/>
      <x:c r="E49" s="3"/>
      <x:c r="F49" s="3"/>
      <x:c r="G49" s="3"/>
      <x:c r="H49" s="3"/>
      <x:c r="I49" s="3"/>
      <x:c r="J49" s="3"/>
    </x:row>
    <x:row r="50" ht="32" customHeight="1">
      <x:c r="A50" s="3" t="str">
        <x:v>Capacity: 12 endpoints (rows 11–22), 16 segments (26–41). Extend all bounded ranges, formulas and validation together. Test the first added record.</x:v>
      </x:c>
      <x:c r="B50" s="3"/>
      <x:c r="C50" s="3"/>
      <x:c r="D50" s="3"/>
      <x:c r="E50" s="3"/>
      <x:c r="F50" s="3"/>
      <x:c r="G50" s="3"/>
      <x:c r="H50" s="3"/>
      <x:c r="I50" s="3"/>
      <x:c r="J50" s="3"/>
    </x:row>
    <x:row r="51" ht="32" customHeight="1">
      <x:c r="A51" s="3" t="str">
        <x:v>Supply numbered views, BOM, dimensions and review status with the list. Test fixture mapping and test-program validation remain separate.</x:v>
      </x:c>
      <x:c r="B51" s="3"/>
      <x:c r="C51" s="3"/>
      <x:c r="D51" s="3"/>
      <x:c r="E51" s="3"/>
      <x:c r="F51" s="3"/>
      <x:c r="G51" s="3"/>
      <x:c r="H51" s="3"/>
      <x:c r="I51" s="3"/>
      <x:c r="J51" s="3"/>
    </x:row>
    <x:row r="52" ht="32" customHeight="1">
      <x:c r="A52" s="3" t="str">
        <x:v>Reference: Cirris CR User Manual section 9.6, Define Instructions. This workbook is not a tester import format.</x:v>
      </x:c>
      <x:c r="B52" s="3"/>
      <x:c r="C52" s="3"/>
      <x:c r="D52" s="3"/>
      <x:c r="E52" s="3"/>
      <x:c r="F52" s="3"/>
      <x:c r="G52" s="3"/>
      <x:c r="H52" s="3"/>
      <x:c r="I52" s="3"/>
      <x:c r="J52" s="3"/>
    </x:row>
    <x:row r="53" ht="26" customHeight="1">
      <x:c r="A53" s="3" t="str">
        <x:v>https://cirris.com/?wpdmdl=7713</x:v>
      </x:c>
      <x:c r="B53" s="3"/>
      <x:c r="C53" s="3"/>
      <x:c r="D53" s="3"/>
      <x:c r="E53" s="3"/>
      <x:c r="F53" s="3"/>
      <x:c r="G53" s="3"/>
      <x:c r="H53" s="3"/>
      <x:c r="I53" s="3"/>
      <x:c r="J53" s="3"/>
    </x:row>
    <x:row r="54" ht="28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</x:row>
  </x:sheetData>
  <x:mergeCells>
    <x:mergeCell ref="A2:J2"/>
    <x:mergeCell ref="A3:J3"/>
    <x:mergeCell ref="A9:J9"/>
    <x:mergeCell ref="A24:J24"/>
    <x:mergeCell ref="A44:J44"/>
    <x:mergeCell ref="A45:J45"/>
    <x:mergeCell ref="A46:J46"/>
    <x:mergeCell ref="A47:J47"/>
    <x:mergeCell ref="A48:J48"/>
    <x:mergeCell ref="A49:J49"/>
    <x:mergeCell ref="A50:J50"/>
    <x:mergeCell ref="A51:J51"/>
    <x:mergeCell ref="A52:J52"/>
    <x:mergeCell ref="A53:J53"/>
  </x:mergeCells>
  <x:conditionalFormatting sqref="I11:J22">
    <x:cfRule type="expression" dxfId="0" priority="1">
      <x:formula>AND(I11&lt;&gt;"",I11&lt;&gt;"Recorded",I11&lt;&gt;"No segment",I11&lt;&gt;"Unique",I11&lt;&gt;"Listed",I11&lt;&gt;"Matches labels")</x:formula>
    </x:cfRule>
  </x:conditionalFormatting>
  <x:conditionalFormatting sqref="H26:J41">
    <x:cfRule type="expression" dxfId="1" priority="2">
      <x:formula>AND(H26&lt;&gt;"",H26&lt;&gt;"Recorded",H26&lt;&gt;"No segment",H26&lt;&gt;"Unique",H26&lt;&gt;"Listed",H26&lt;&gt;"Matches labels")</x:formula>
    </x:cfRule>
  </x:conditionalFormatting>
  <x:dataValidations count="2">
    <x:dataValidation type="list" sqref="B11:B22">
      <x:formula1>"Connector,Splice,Shield,Chassis"</x:formula1>
    </x:dataValidation>
    <x:dataValidation type="list" sqref="C11:C22">
      <x:formula1>"Connected,Unpopulated,Isolated"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8" hidden="0" customWidth="1"/>
    <x:col min="4" max="4" width="16" hidden="0" customWidth="1"/>
    <x:col min="5" max="5" width="24" hidden="0" customWidth="1"/>
    <x:col min="6" max="6" width="21" hidden="0" customWidth="1"/>
    <x:col min="7" max="7" width="30" hidden="0" customWidth="1"/>
    <x:col min="8" max="8" width="18" hidden="0" customWidth="1"/>
    <x:col min="9" max="9" width="26" hidden="0" customWidth="1"/>
    <x:col min="10" max="10" width="2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2" customHeight="1">
      <x:c r="A2" s="4" t="str">
        <x:v>Cable Assembly Connection List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32" customHeight="1">
      <x:c r="A3" s="3" t="str">
        <x:v>FICTIONAL EXAMPLE. All EX references are teaching labels, not orderable parts or production approvals.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44" customHeight="1">
      <x:c r="A5" s="3" t="str">
        <x:v>Assembly ID</x:v>
      </x:c>
      <x:c r="B5" s="5" t="str">
        <x:v>EX-CL-01</x:v>
      </x:c>
      <x:c r="C5" s="3" t="str">
        <x:v>Assembly revision</x:v>
      </x:c>
      <x:c r="D5" s="5" t="str">
        <x:v>A</x:v>
      </x:c>
      <x:c r="E5" s="3" t="str">
        <x:v>Drawing reference</x:v>
      </x:c>
      <x:c r="F5" s="5" t="str">
        <x:v>EX-DWG-01 A</x:v>
      </x:c>
      <x:c r="G5" s="3" t="str">
        <x:v>Connection-list revision</x:v>
      </x:c>
      <x:c r="H5" s="5" t="str">
        <x:v>A</x:v>
      </x:c>
      <x:c r="I5" s="3"/>
      <x:c r="J5" s="3"/>
    </x:row>
    <x:row r="6" ht="44" customHeight="1">
      <x:c r="A6" s="3" t="str">
        <x:v>Prepared by</x:v>
      </x:c>
      <x:c r="B6" s="5" t="str">
        <x:v>Example author</x:v>
      </x:c>
      <x:c r="C6" s="3" t="str">
        <x:v>Reviewed by</x:v>
      </x:c>
      <x:c r="D6" s="5" t="str">
        <x:v>Example reviewer</x:v>
      </x:c>
      <x:c r="E6" s="3" t="str">
        <x:v>Review status</x:v>
      </x:c>
      <x:c r="F6" s="5" t="str">
        <x:v>Teaching example</x:v>
      </x:c>
      <x:c r="G6" s="3" t="str">
        <x:v>Date / record</x:v>
      </x:c>
      <x:c r="H6" s="5" t="str">
        <x:v>EX-REVIEW-01</x:v>
      </x:c>
      <x:c r="I6" s="3"/>
      <x:c r="J6" s="3"/>
    </x:row>
    <x:row r="7" ht="44" customHeight="1">
      <x:c r="A7" s="3" t="str">
        <x:v>BOM reference</x:v>
      </x:c>
      <x:c r="B7" s="5" t="str">
        <x:v>EX-BOM-01 A</x:v>
      </x:c>
      <x:c r="C7" s="3" t="str">
        <x:v>Units / lengths</x:v>
      </x:c>
      <x:c r="D7" s="5" t="str">
        <x:v>See drawing</x:v>
      </x:c>
      <x:c r="E7" s="3" t="str">
        <x:v>Test definition</x:v>
      </x:c>
      <x:c r="F7" s="5" t="str">
        <x:v>Separate approval</x:v>
      </x:c>
      <x:c r="G7" s="3" t="str">
        <x:v>Open issue reference</x:v>
      </x:c>
      <x:c r="H7" s="5" t="str">
        <x:v>None in example</x:v>
      </x:c>
      <x:c r="I7" s="3"/>
      <x:c r="J7" s="3"/>
    </x:row>
    <x:row r="8" ht="28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30" customHeight="1">
      <x:c r="A9" s="3" t="str">
        <x:v>Endpoint register. Include every cavity, splice and bond point in the defined assembly scope.</x:v>
      </x:c>
      <x:c r="B9" s="3"/>
      <x:c r="C9" s="3"/>
      <x:c r="D9" s="3"/>
      <x:c r="E9" s="3"/>
      <x:c r="F9" s="3"/>
      <x:c r="G9" s="3"/>
      <x:c r="H9" s="3"/>
      <x:c r="I9" s="3"/>
      <x:c r="J9" s="3"/>
    </x:row>
    <x:row r="10" ht="43" customHeight="1">
      <x:c r="A10" s="8" t="str">
        <x:v>Endpoint ID</x:v>
      </x:c>
      <x:c r="B10" s="8" t="str">
        <x:v>Type</x:v>
      </x:c>
      <x:c r="C10" s="8" t="str">
        <x:v>Disposition</x:v>
      </x:c>
      <x:c r="D10" s="8" t="str">
        <x:v>Expected net</x:v>
      </x:c>
      <x:c r="E10" s="8" t="str">
        <x:v>View reference</x:v>
      </x:c>
      <x:c r="F10" s="8" t="str">
        <x:v>Document reference</x:v>
      </x:c>
      <x:c r="G10" s="8" t="str">
        <x:v>Population / bond detail</x:v>
      </x:c>
      <x:c r="H10" s="8" t="str">
        <x:v>Attached segments</x:v>
      </x:c>
      <x:c r="I10" s="8" t="str">
        <x:v>Population check</x:v>
      </x:c>
      <x:c r="J10" s="8" t="str">
        <x:v>ID / record check</x:v>
      </x:c>
    </x:row>
    <x:row r="11" ht="50" customHeight="1">
      <x:c r="A11" s="5" t="str">
        <x:v>J1:1</x:v>
      </x:c>
      <x:c r="B11" s="5" t="str">
        <x:v>Connector</x:v>
      </x:c>
      <x:c r="C11" s="5" t="str">
        <x:v>Connected</x:v>
      </x:c>
      <x:c r="D11" s="5" t="str">
        <x:v>N01</x:v>
      </x:c>
      <x:c r="E11" s="5" t="str">
        <x:v>View A, mating face</x:v>
      </x:c>
      <x:c r="F11" s="5" t="str">
        <x:v>EX-DWG-01 A</x:v>
      </x:c>
      <x:c r="G11" s="5" t="str">
        <x:v>Cavity 1</x:v>
      </x:c>
      <x:c r="H11" s="3" t="n">
        <x:f>IF(COUNTA(A11:G11)=0,"",IF(A11="","Missing ID",COUNTIFS($B$26:$B$41,"="&amp;SUBSTITUTE(SUBSTITUTE(SUBSTITUTE(A11,"~","~~"),"*","~*"),"?","~?"))+COUNTIFS($C$26:$C$41,"="&amp;SUBSTITUTE(SUBSTITUTE(SUBSTITUTE(A11,"~","~~"),"*","~*"),"?","~?"))))</x:f>
        <x:v>1</x:v>
      </x:c>
      <x:c r="I11" s="3" t="str">
        <x:f>IF(COUNTA(A11:G11)=0,"",IF(OR(A11="",B11="",C11=""),"Missing input",IF(OR(C11="Unpopulated",C11="Isolated"),IF(H11=0,"No segment","Unexpected segment"),IF(C11&lt;&gt;"Connected","Check disposition",IF(B11="Splice",IF(H11&lt;2,"Review splice","Recorded"),IF(H11=0,"Missing segment",IF(H11&gt;1,"Review shared terminal","Recorded")))))))</x:f>
        <x:v>Recorded</x:v>
      </x:c>
      <x:c r="J11" s="3" t="str">
        <x:f>IF(COUNTA(A11:G11)=0,"",IF(A11="","Missing ID",IF(COUNTIFS($A$11:$A$22,"="&amp;SUBSTITUTE(SUBSTITUTE(SUBSTITUTE(A11,"~","~~"),"*","~*"),"?","~?"))&lt;&gt;1,"Duplicate endpoint",IF(OR(D11="",E11="",F11="",G11=""),"Complete record","Recorded"))))</x:f>
        <x:v>Recorded</x:v>
      </x:c>
    </x:row>
    <x:row r="12" ht="50" customHeight="1">
      <x:c r="A12" s="5" t="str">
        <x:v>J1:2</x:v>
      </x:c>
      <x:c r="B12" s="5" t="str">
        <x:v>Connector</x:v>
      </x:c>
      <x:c r="C12" s="5" t="str">
        <x:v>Connected</x:v>
      </x:c>
      <x:c r="D12" s="5" t="str">
        <x:v>N02</x:v>
      </x:c>
      <x:c r="E12" s="5" t="str">
        <x:v>View A, mating face</x:v>
      </x:c>
      <x:c r="F12" s="5" t="str">
        <x:v>EX-DWG-01 A</x:v>
      </x:c>
      <x:c r="G12" s="5" t="str">
        <x:v>Cavity 2</x:v>
      </x:c>
      <x:c r="H12" s="3" t="n">
        <x:f>IF(COUNTA(A12:G12)=0,"",IF(A12="","Missing ID",COUNTIFS($B$26:$B$41,"="&amp;SUBSTITUTE(SUBSTITUTE(SUBSTITUTE(A12,"~","~~"),"*","~*"),"?","~?"))+COUNTIFS($C$26:$C$41,"="&amp;SUBSTITUTE(SUBSTITUTE(SUBSTITUTE(A12,"~","~~"),"*","~*"),"?","~?"))))</x:f>
        <x:v>1</x:v>
      </x:c>
      <x:c r="I12" s="3" t="str">
        <x:f>IF(COUNTA(A12:G12)=0,"",IF(OR(A12="",B12="",C12=""),"Missing input",IF(OR(C12="Unpopulated",C12="Isolated"),IF(H12=0,"No segment","Unexpected segment"),IF(C12&lt;&gt;"Connected","Check disposition",IF(B12="Splice",IF(H12&lt;2,"Review splice","Recorded"),IF(H12=0,"Missing segment",IF(H12&gt;1,"Review shared terminal","Recorded")))))))</x:f>
        <x:v>Recorded</x:v>
      </x:c>
      <x:c r="J12" s="3" t="str">
        <x:f>IF(COUNTA(A12:G12)=0,"",IF(A12="","Missing ID",IF(COUNTIFS($A$11:$A$22,"="&amp;SUBSTITUTE(SUBSTITUTE(SUBSTITUTE(A12,"~","~~"),"*","~*"),"?","~?"))&lt;&gt;1,"Duplicate endpoint",IF(OR(D12="",E12="",F12="",G12=""),"Complete record","Recorded"))))</x:f>
        <x:v>Recorded</x:v>
      </x:c>
    </x:row>
    <x:row r="13" ht="50" customHeight="1">
      <x:c r="A13" s="5" t="str">
        <x:v>J1:3</x:v>
      </x:c>
      <x:c r="B13" s="5" t="str">
        <x:v>Connector</x:v>
      </x:c>
      <x:c r="C13" s="5" t="str">
        <x:v>Unpopulated</x:v>
      </x:c>
      <x:c r="D13" s="5" t="str">
        <x:v>N/A</x:v>
      </x:c>
      <x:c r="E13" s="5" t="str">
        <x:v>View A, mating face</x:v>
      </x:c>
      <x:c r="F13" s="5" t="str">
        <x:v>EX-DWG-01 A</x:v>
      </x:c>
      <x:c r="G13" s="5" t="str">
        <x:v>No contact fitted</x:v>
      </x:c>
      <x:c r="H13" s="3" t="n">
        <x:f>IF(COUNTA(A13:G13)=0,"",IF(A13="","Missing ID",COUNTIFS($B$26:$B$41,"="&amp;SUBSTITUTE(SUBSTITUTE(SUBSTITUTE(A13,"~","~~"),"*","~*"),"?","~?"))+COUNTIFS($C$26:$C$41,"="&amp;SUBSTITUTE(SUBSTITUTE(SUBSTITUTE(A13,"~","~~"),"*","~*"),"?","~?"))))</x:f>
        <x:v>0</x:v>
      </x:c>
      <x:c r="I13" s="3" t="str">
        <x:f>IF(COUNTA(A13:G13)=0,"",IF(OR(A13="",B13="",C13=""),"Missing input",IF(OR(C13="Unpopulated",C13="Isolated"),IF(H13=0,"No segment","Unexpected segment"),IF(C13&lt;&gt;"Connected","Check disposition",IF(B13="Splice",IF(H13&lt;2,"Review splice","Recorded"),IF(H13=0,"Missing segment",IF(H13&gt;1,"Review shared terminal","Recorded")))))))</x:f>
        <x:v>No segment</x:v>
      </x:c>
      <x:c r="J13" s="3" t="str">
        <x:f>IF(COUNTA(A13:G13)=0,"",IF(A13="","Missing ID",IF(COUNTIFS($A$11:$A$22,"="&amp;SUBSTITUTE(SUBSTITUTE(SUBSTITUTE(A13,"~","~~"),"*","~*"),"?","~?"))&lt;&gt;1,"Duplicate endpoint",IF(OR(D13="",E13="",F13="",G13=""),"Complete record","Recorded"))))</x:f>
        <x:v>Recorded</x:v>
      </x:c>
    </x:row>
    <x:row r="14" ht="50" customHeight="1">
      <x:c r="A14" s="5" t="str">
        <x:v>J2:1</x:v>
      </x:c>
      <x:c r="B14" s="5" t="str">
        <x:v>Connector</x:v>
      </x:c>
      <x:c r="C14" s="5" t="str">
        <x:v>Connected</x:v>
      </x:c>
      <x:c r="D14" s="5" t="str">
        <x:v>N01</x:v>
      </x:c>
      <x:c r="E14" s="5" t="str">
        <x:v>View B, mating face</x:v>
      </x:c>
      <x:c r="F14" s="5" t="str">
        <x:v>EX-DWG-01 A</x:v>
      </x:c>
      <x:c r="G14" s="5" t="str">
        <x:v>Cavity 1</x:v>
      </x:c>
      <x:c r="H14" s="3" t="n">
        <x:f>IF(COUNTA(A14:G14)=0,"",IF(A14="","Missing ID",COUNTIFS($B$26:$B$41,"="&amp;SUBSTITUTE(SUBSTITUTE(SUBSTITUTE(A14,"~","~~"),"*","~*"),"?","~?"))+COUNTIFS($C$26:$C$41,"="&amp;SUBSTITUTE(SUBSTITUTE(SUBSTITUTE(A14,"~","~~"),"*","~*"),"?","~?"))))</x:f>
        <x:v>1</x:v>
      </x:c>
      <x:c r="I14" s="3" t="str">
        <x:f>IF(COUNTA(A14:G14)=0,"",IF(OR(A14="",B14="",C14=""),"Missing input",IF(OR(C14="Unpopulated",C14="Isolated"),IF(H14=0,"No segment","Unexpected segment"),IF(C14&lt;&gt;"Connected","Check disposition",IF(B14="Splice",IF(H14&lt;2,"Review splice","Recorded"),IF(H14=0,"Missing segment",IF(H14&gt;1,"Review shared terminal","Recorded")))))))</x:f>
        <x:v>Recorded</x:v>
      </x:c>
      <x:c r="J14" s="3" t="str">
        <x:f>IF(COUNTA(A14:G14)=0,"",IF(A14="","Missing ID",IF(COUNTIFS($A$11:$A$22,"="&amp;SUBSTITUTE(SUBSTITUTE(SUBSTITUTE(A14,"~","~~"),"*","~*"),"?","~?"))&lt;&gt;1,"Duplicate endpoint",IF(OR(D14="",E14="",F14="",G14=""),"Complete record","Recorded"))))</x:f>
        <x:v>Recorded</x:v>
      </x:c>
    </x:row>
    <x:row r="15" ht="50" customHeight="1">
      <x:c r="A15" s="5" t="str">
        <x:v>J2:2</x:v>
      </x:c>
      <x:c r="B15" s="5" t="str">
        <x:v>Connector</x:v>
      </x:c>
      <x:c r="C15" s="5" t="str">
        <x:v>Connected</x:v>
      </x:c>
      <x:c r="D15" s="5" t="str">
        <x:v>N02</x:v>
      </x:c>
      <x:c r="E15" s="5" t="str">
        <x:v>View B, mating face</x:v>
      </x:c>
      <x:c r="F15" s="5" t="str">
        <x:v>EX-DWG-01 A</x:v>
      </x:c>
      <x:c r="G15" s="5" t="str">
        <x:v>Cavity 2</x:v>
      </x:c>
      <x:c r="H15" s="3" t="n">
        <x:f>IF(COUNTA(A15:G15)=0,"",IF(A15="","Missing ID",COUNTIFS($B$26:$B$41,"="&amp;SUBSTITUTE(SUBSTITUTE(SUBSTITUTE(A15,"~","~~"),"*","~*"),"?","~?"))+COUNTIFS($C$26:$C$41,"="&amp;SUBSTITUTE(SUBSTITUTE(SUBSTITUTE(A15,"~","~~"),"*","~*"),"?","~?"))))</x:f>
        <x:v>1</x:v>
      </x:c>
      <x:c r="I15" s="3" t="str">
        <x:f>IF(COUNTA(A15:G15)=0,"",IF(OR(A15="",B15="",C15=""),"Missing input",IF(OR(C15="Unpopulated",C15="Isolated"),IF(H15=0,"No segment","Unexpected segment"),IF(C15&lt;&gt;"Connected","Check disposition",IF(B15="Splice",IF(H15&lt;2,"Review splice","Recorded"),IF(H15=0,"Missing segment",IF(H15&gt;1,"Review shared terminal","Recorded")))))))</x:f>
        <x:v>Recorded</x:v>
      </x:c>
      <x:c r="J15" s="3" t="str">
        <x:f>IF(COUNTA(A15:G15)=0,"",IF(A15="","Missing ID",IF(COUNTIFS($A$11:$A$22,"="&amp;SUBSTITUTE(SUBSTITUTE(SUBSTITUTE(A15,"~","~~"),"*","~*"),"?","~?"))&lt;&gt;1,"Duplicate endpoint",IF(OR(D15="",E15="",F15="",G15=""),"Complete record","Recorded"))))</x:f>
        <x:v>Recorded</x:v>
      </x:c>
    </x:row>
    <x:row r="16" ht="50" customHeight="1">
      <x:c r="A16" s="5" t="str">
        <x:v>J3:1</x:v>
      </x:c>
      <x:c r="B16" s="5" t="str">
        <x:v>Connector</x:v>
      </x:c>
      <x:c r="C16" s="5" t="str">
        <x:v>Connected</x:v>
      </x:c>
      <x:c r="D16" s="5" t="str">
        <x:v>N02</x:v>
      </x:c>
      <x:c r="E16" s="5" t="str">
        <x:v>View C, mating face</x:v>
      </x:c>
      <x:c r="F16" s="5" t="str">
        <x:v>EX-DWG-01 A</x:v>
      </x:c>
      <x:c r="G16" s="5" t="str">
        <x:v>Cavity 1</x:v>
      </x:c>
      <x:c r="H16" s="3" t="n">
        <x:f>IF(COUNTA(A16:G16)=0,"",IF(A16="","Missing ID",COUNTIFS($B$26:$B$41,"="&amp;SUBSTITUTE(SUBSTITUTE(SUBSTITUTE(A16,"~","~~"),"*","~*"),"?","~?"))+COUNTIFS($C$26:$C$41,"="&amp;SUBSTITUTE(SUBSTITUTE(SUBSTITUTE(A16,"~","~~"),"*","~*"),"?","~?"))))</x:f>
        <x:v>1</x:v>
      </x:c>
      <x:c r="I16" s="3" t="str">
        <x:f>IF(COUNTA(A16:G16)=0,"",IF(OR(A16="",B16="",C16=""),"Missing input",IF(OR(C16="Unpopulated",C16="Isolated"),IF(H16=0,"No segment","Unexpected segment"),IF(C16&lt;&gt;"Connected","Check disposition",IF(B16="Splice",IF(H16&lt;2,"Review splice","Recorded"),IF(H16=0,"Missing segment",IF(H16&gt;1,"Review shared terminal","Recorded")))))))</x:f>
        <x:v>Recorded</x:v>
      </x:c>
      <x:c r="J16" s="3" t="str">
        <x:f>IF(COUNTA(A16:G16)=0,"",IF(A16="","Missing ID",IF(COUNTIFS($A$11:$A$22,"="&amp;SUBSTITUTE(SUBSTITUTE(SUBSTITUTE(A16,"~","~~"),"*","~*"),"?","~?"))&lt;&gt;1,"Duplicate endpoint",IF(OR(D16="",E16="",F16="",G16=""),"Complete record","Recorded"))))</x:f>
        <x:v>Recorded</x:v>
      </x:c>
    </x:row>
    <x:row r="17" ht="50" customHeight="1">
      <x:c r="A17" s="5" t="str">
        <x:v>J3:2</x:v>
      </x:c>
      <x:c r="B17" s="5" t="str">
        <x:v>Connector</x:v>
      </x:c>
      <x:c r="C17" s="5" t="str">
        <x:v>Isolated</x:v>
      </x:c>
      <x:c r="D17" s="5" t="str">
        <x:v>NC01</x:v>
      </x:c>
      <x:c r="E17" s="5" t="str">
        <x:v>View C, mating face</x:v>
      </x:c>
      <x:c r="F17" s="5" t="str">
        <x:v>EX-DWG-01 A</x:v>
      </x:c>
      <x:c r="G17" s="5" t="str">
        <x:v>Contact fitted, no wire</x:v>
      </x:c>
      <x:c r="H17" s="3" t="n">
        <x:f>IF(COUNTA(A17:G17)=0,"",IF(A17="","Missing ID",COUNTIFS($B$26:$B$41,"="&amp;SUBSTITUTE(SUBSTITUTE(SUBSTITUTE(A17,"~","~~"),"*","~*"),"?","~?"))+COUNTIFS($C$26:$C$41,"="&amp;SUBSTITUTE(SUBSTITUTE(SUBSTITUTE(A17,"~","~~"),"*","~*"),"?","~?"))))</x:f>
        <x:v>0</x:v>
      </x:c>
      <x:c r="I17" s="3" t="str">
        <x:f>IF(COUNTA(A17:G17)=0,"",IF(OR(A17="",B17="",C17=""),"Missing input",IF(OR(C17="Unpopulated",C17="Isolated"),IF(H17=0,"No segment","Unexpected segment"),IF(C17&lt;&gt;"Connected","Check disposition",IF(B17="Splice",IF(H17&lt;2,"Review splice","Recorded"),IF(H17=0,"Missing segment",IF(H17&gt;1,"Review shared terminal","Recorded")))))))</x:f>
        <x:v>No segment</x:v>
      </x:c>
      <x:c r="J17" s="3" t="str">
        <x:f>IF(COUNTA(A17:G17)=0,"",IF(A17="","Missing ID",IF(COUNTIFS($A$11:$A$22,"="&amp;SUBSTITUTE(SUBSTITUTE(SUBSTITUTE(A17,"~","~~"),"*","~*"),"?","~?"))&lt;&gt;1,"Duplicate endpoint",IF(OR(D17="",E17="",F17="",G17=""),"Complete record","Recorded"))))</x:f>
        <x:v>Recorded</x:v>
      </x:c>
    </x:row>
    <x:row r="18" ht="50" customHeight="1">
      <x:c r="A18" s="5" t="str">
        <x:v>S1</x:v>
      </x:c>
      <x:c r="B18" s="5" t="str">
        <x:v>Splice</x:v>
      </x:c>
      <x:c r="C18" s="5" t="str">
        <x:v>Connected</x:v>
      </x:c>
      <x:c r="D18" s="5" t="str">
        <x:v>N02</x:v>
      </x:c>
      <x:c r="E18" s="5" t="str">
        <x:v>Detail SP1</x:v>
      </x:c>
      <x:c r="F18" s="5" t="str">
        <x:v>EX-DWG-01 A</x:v>
      </x:c>
      <x:c r="G18" s="5" t="str">
        <x:v>Three conductor ends</x:v>
      </x:c>
      <x:c r="H18" s="3" t="n">
        <x:f>IF(COUNTA(A18:G18)=0,"",IF(A18="","Missing ID",COUNTIFS($B$26:$B$41,"="&amp;SUBSTITUTE(SUBSTITUTE(SUBSTITUTE(A18,"~","~~"),"*","~*"),"?","~?"))+COUNTIFS($C$26:$C$41,"="&amp;SUBSTITUTE(SUBSTITUTE(SUBSTITUTE(A18,"~","~~"),"*","~*"),"?","~?"))))</x:f>
        <x:v>3</x:v>
      </x:c>
      <x:c r="I18" s="3" t="str">
        <x:f>IF(COUNTA(A18:G18)=0,"",IF(OR(A18="",B18="",C18=""),"Missing input",IF(OR(C18="Unpopulated",C18="Isolated"),IF(H18=0,"No segment","Unexpected segment"),IF(C18&lt;&gt;"Connected","Check disposition",IF(B18="Splice",IF(H18&lt;2,"Review splice","Recorded"),IF(H18=0,"Missing segment",IF(H18&gt;1,"Review shared terminal","Recorded")))))))</x:f>
        <x:v>Recorded</x:v>
      </x:c>
      <x:c r="J18" s="3" t="str">
        <x:f>IF(COUNTA(A18:G18)=0,"",IF(A18="","Missing ID",IF(COUNTIFS($A$11:$A$22,"="&amp;SUBSTITUTE(SUBSTITUTE(SUBSTITUTE(A18,"~","~~"),"*","~*"),"?","~?"))&lt;&gt;1,"Duplicate endpoint",IF(OR(D18="",E18="",F18="",G18=""),"Complete record","Recorded"))))</x:f>
        <x:v>Recorded</x:v>
      </x:c>
    </x:row>
    <x:row r="19" ht="50" customHeight="1">
      <x:c r="A19" s="5" t="str">
        <x:v>SH1</x:v>
      </x:c>
      <x:c r="B19" s="5" t="str">
        <x:v>Shield</x:v>
      </x:c>
      <x:c r="C19" s="5" t="str">
        <x:v>Connected</x:v>
      </x:c>
      <x:c r="D19" s="5" t="str">
        <x:v>SCREEN</x:v>
      </x:c>
      <x:c r="E19" s="5" t="str">
        <x:v>Detail SH1</x:v>
      </x:c>
      <x:c r="F19" s="5" t="str">
        <x:v>EX-DWG-01 A</x:v>
      </x:c>
      <x:c r="G19" s="5" t="str">
        <x:v>Far end insulated, no chassis bond</x:v>
      </x:c>
      <x:c r="H19" s="3" t="n">
        <x:f>IF(COUNTA(A19:G19)=0,"",IF(A19="","Missing ID",COUNTIFS($B$26:$B$41,"="&amp;SUBSTITUTE(SUBSTITUTE(SUBSTITUTE(A19,"~","~~"),"*","~*"),"?","~?"))+COUNTIFS($C$26:$C$41,"="&amp;SUBSTITUTE(SUBSTITUTE(SUBSTITUTE(A19,"~","~~"),"*","~*"),"?","~?"))))</x:f>
        <x:v>1</x:v>
      </x:c>
      <x:c r="I19" s="3" t="str">
        <x:f>IF(COUNTA(A19:G19)=0,"",IF(OR(A19="",B19="",C19=""),"Missing input",IF(OR(C19="Unpopulated",C19="Isolated"),IF(H19=0,"No segment","Unexpected segment"),IF(C19&lt;&gt;"Connected","Check disposition",IF(B19="Splice",IF(H19&lt;2,"Review splice","Recorded"),IF(H19=0,"Missing segment",IF(H19&gt;1,"Review shared terminal","Recorded")))))))</x:f>
        <x:v>Recorded</x:v>
      </x:c>
      <x:c r="J19" s="3" t="str">
        <x:f>IF(COUNTA(A19:G19)=0,"",IF(A19="","Missing ID",IF(COUNTIFS($A$11:$A$22,"="&amp;SUBSTITUTE(SUBSTITUTE(SUBSTITUTE(A19,"~","~~"),"*","~*"),"?","~?"))&lt;&gt;1,"Duplicate endpoint",IF(OR(D19="",E19="",F19="",G19=""),"Complete record","Recorded"))))</x:f>
        <x:v>Recorded</x:v>
      </x:c>
    </x:row>
    <x:row r="20" ht="50" customHeight="1">
      <x:c r="A20" s="5" t="str">
        <x:v>CH1</x:v>
      </x:c>
      <x:c r="B20" s="5" t="str">
        <x:v>Chassis</x:v>
      </x:c>
      <x:c r="C20" s="5" t="str">
        <x:v>Connected</x:v>
      </x:c>
      <x:c r="D20" s="5" t="str">
        <x:v>SCREEN</x:v>
      </x:c>
      <x:c r="E20" s="5" t="str">
        <x:v>Detail CH1</x:v>
      </x:c>
      <x:c r="F20" s="5" t="str">
        <x:v>EX-DWG-01 A</x:v>
      </x:c>
      <x:c r="G20" s="5" t="str">
        <x:v>Specified chassis attachment</x:v>
      </x:c>
      <x:c r="H20" s="3" t="n">
        <x:f>IF(COUNTA(A20:G20)=0,"",IF(A20="","Missing ID",COUNTIFS($B$26:$B$41,"="&amp;SUBSTITUTE(SUBSTITUTE(SUBSTITUTE(A20,"~","~~"),"*","~*"),"?","~?"))+COUNTIFS($C$26:$C$41,"="&amp;SUBSTITUTE(SUBSTITUTE(SUBSTITUTE(A20,"~","~~"),"*","~*"),"?","~?"))))</x:f>
        <x:v>1</x:v>
      </x:c>
      <x:c r="I20" s="3" t="str">
        <x:f>IF(COUNTA(A20:G20)=0,"",IF(OR(A20="",B20="",C20=""),"Missing input",IF(OR(C20="Unpopulated",C20="Isolated"),IF(H20=0,"No segment","Unexpected segment"),IF(C20&lt;&gt;"Connected","Check disposition",IF(B20="Splice",IF(H20&lt;2,"Review splice","Recorded"),IF(H20=0,"Missing segment",IF(H20&gt;1,"Review shared terminal","Recorded")))))))</x:f>
        <x:v>Recorded</x:v>
      </x:c>
      <x:c r="J20" s="3" t="str">
        <x:f>IF(COUNTA(A20:G20)=0,"",IF(A20="","Missing ID",IF(COUNTIFS($A$11:$A$22,"="&amp;SUBSTITUTE(SUBSTITUTE(SUBSTITUTE(A20,"~","~~"),"*","~*"),"?","~?"))&lt;&gt;1,"Duplicate endpoint",IF(OR(D20="",E20="",F20="",G20=""),"Complete record","Recorded"))))</x:f>
        <x:v>Recorded</x:v>
      </x:c>
    </x:row>
    <x:row r="21" ht="50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IF(COUNTA(A21:G21)=0,"",IF(A21="","Missing ID",COUNTIFS($B$26:$B$41,"="&amp;SUBSTITUTE(SUBSTITUTE(SUBSTITUTE(A21,"~","~~"),"*","~*"),"?","~?"))+COUNTIFS($C$26:$C$41,"="&amp;SUBSTITUTE(SUBSTITUTE(SUBSTITUTE(A21,"~","~~"),"*","~*"),"?","~?"))))</x:f>
      </x:c>
      <x:c r="I21" s="3" t="str">
        <x:f>IF(COUNTA(A21:G21)=0,"",IF(OR(A21="",B21="",C21=""),"Missing input",IF(OR(C21="Unpopulated",C21="Isolated"),IF(H21=0,"No segment","Unexpected segment"),IF(C21&lt;&gt;"Connected","Check disposition",IF(B21="Splice",IF(H21&lt;2,"Review splice","Recorded"),IF(H21=0,"Missing segment",IF(H21&gt;1,"Review shared terminal","Recorded")))))))</x:f>
      </x:c>
      <x:c r="J21" s="3" t="str">
        <x:f>IF(COUNTA(A21:G21)=0,"",IF(A21="","Missing ID",IF(COUNTIFS($A$11:$A$22,"="&amp;SUBSTITUTE(SUBSTITUTE(SUBSTITUTE(A21,"~","~~"),"*","~*"),"?","~?"))&lt;&gt;1,"Duplicate endpoint",IF(OR(D21="",E21="",F21="",G21=""),"Complete record","Recorded"))))</x:f>
      </x:c>
    </x:row>
    <x:row r="22" ht="50" customHeight="1">
      <x:c r="A22" s="5"/>
      <x:c r="B22" s="5"/>
      <x:c r="C22" s="5"/>
      <x:c r="D22" s="5"/>
      <x:c r="E22" s="5"/>
      <x:c r="F22" s="5"/>
      <x:c r="G22" s="5"/>
      <x:c r="H22" s="3" t="str">
        <x:f>IF(COUNTA(A22:G22)=0,"",IF(A22="","Missing ID",COUNTIFS($B$26:$B$41,"="&amp;SUBSTITUTE(SUBSTITUTE(SUBSTITUTE(A22,"~","~~"),"*","~*"),"?","~?"))+COUNTIFS($C$26:$C$41,"="&amp;SUBSTITUTE(SUBSTITUTE(SUBSTITUTE(A22,"~","~~"),"*","~*"),"?","~?"))))</x:f>
      </x:c>
      <x:c r="I22" s="3" t="str">
        <x:f>IF(COUNTA(A22:G22)=0,"",IF(OR(A22="",B22="",C22=""),"Missing input",IF(OR(C22="Unpopulated",C22="Isolated"),IF(H22=0,"No segment","Unexpected segment"),IF(C22&lt;&gt;"Connected","Check disposition",IF(B22="Splice",IF(H22&lt;2,"Review splice","Recorded"),IF(H22=0,"Missing segment",IF(H22&gt;1,"Review shared terminal","Recorded")))))))</x:f>
      </x:c>
      <x:c r="J22" s="3" t="str">
        <x:f>IF(COUNTA(A22:G22)=0,"",IF(A22="","Missing ID",IF(COUNTIFS($A$11:$A$22,"="&amp;SUBSTITUTE(SUBSTITUTE(SUBSTITUTE(A22,"~","~~"),"*","~*"),"?","~?"))&lt;&gt;1,"Duplicate endpoint",IF(OR(D22="",E22="",F22="",G22=""),"Complete record","Recorded"))))</x:f>
      </x:c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32" customHeight="1">
      <x:c r="A24" s="3" t="str">
        <x:v>Physical conductors and deliberate bonds. One unique ID per two-ended segment. Shared nets may contain multiple segments.</x:v>
      </x:c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43" customHeight="1">
      <x:c r="A25" s="8" t="str">
        <x:v>Segment / bond ID</x:v>
      </x:c>
      <x:c r="B25" s="8" t="str">
        <x:v>From endpoint</x:v>
      </x:c>
      <x:c r="C25" s="8" t="str">
        <x:v>To endpoint</x:v>
      </x:c>
      <x:c r="D25" s="8" t="str">
        <x:v>Net label</x:v>
      </x:c>
      <x:c r="E25" s="8" t="str">
        <x:v>Wire / bond spec</x:v>
      </x:c>
      <x:c r="F25" s="8" t="str">
        <x:v>Color / marking</x:v>
      </x:c>
      <x:c r="G25" s="8" t="str">
        <x:v>Drawing / length reference</x:v>
      </x:c>
      <x:c r="H25" s="8" t="str">
        <x:v>ID check</x:v>
      </x:c>
      <x:c r="I25" s="8" t="str">
        <x:v>Endpoint check</x:v>
      </x:c>
      <x:c r="J25" s="8" t="str">
        <x:v>Net-label check</x:v>
      </x:c>
    </x:row>
    <x:row r="26" ht="40" customHeight="1">
      <x:c r="A26" s="5" t="str">
        <x:v>W01</x:v>
      </x:c>
      <x:c r="B26" s="5" t="str">
        <x:v>J1:1</x:v>
      </x:c>
      <x:c r="C26" s="5" t="str">
        <x:v>J2:1</x:v>
      </x:c>
      <x:c r="D26" s="5" t="str">
        <x:v>N01</x:v>
      </x:c>
      <x:c r="E26" s="5" t="str">
        <x:v>EX-WIRE-01</x:v>
      </x:c>
      <x:c r="F26" s="5" t="str">
        <x:v>Red</x:v>
      </x:c>
      <x:c r="G26" s="5" t="str">
        <x:v>EX-DWG-01 A / L1</x:v>
      </x:c>
      <x:c r="H26" s="3" t="str">
        <x:f>IF(COUNTA(A26:G26)=0,"",IF(A26="","Missing ID",IF(COUNTIFS($A$26:$A$41,"="&amp;SUBSTITUTE(SUBSTITUTE(SUBSTITUTE(A26,"~","~~"),"*","~*"),"?","~?"))&gt;1,"Duplicate ID",IF(OR(E26="",F26="",G26=""),"Complete record","Unique"))))</x:f>
        <x:v>Unique</x:v>
      </x:c>
      <x:c r="I26" s="3" t="str">
        <x:f>IF(COUNTA(A26:G26)=0,"",IF(OR(B26="",C26=""),"Missing endpoints",IF(B26=C26,"Same endpoint",IF(AND(COUNTIFS($A$11:$A$22,"="&amp;SUBSTITUTE(SUBSTITUTE(SUBSTITUTE(B26,"~","~~"),"*","~*"),"?","~?"))=1,COUNTIFS($A$11:$A$22,"="&amp;SUBSTITUTE(SUBSTITUTE(SUBSTITUTE(C26,"~","~~"),"*","~*"),"?","~?"))=1),"Listed","Unknown / duplicate"))))</x:f>
        <x:v>Listed</x:v>
      </x:c>
      <x:c r="J26" s="3" t="str">
        <x:f>IF(COUNTA(A26:G26)=0,"",IF(I26&lt;&gt;"Listed","Check endpoints",IF(D26="","Missing net",IF(AND(COUNTIFS($A$11:$A$22,"="&amp;SUBSTITUTE(SUBSTITUTE(SUBSTITUTE(B26,"~","~~"),"*","~*"),"?","~?"),$D$11:$D$22,"="&amp;SUBSTITUTE(SUBSTITUTE(SUBSTITUTE(D26,"~","~~"),"*","~*"),"?","~?"))=1,COUNTIFS($A$11:$A$22,"="&amp;SUBSTITUTE(SUBSTITUTE(SUBSTITUTE(C26,"~","~~"),"*","~*"),"?","~?"),$D$11:$D$22,"="&amp;SUBSTITUTE(SUBSTITUTE(SUBSTITUTE(D26,"~","~~"),"*","~*"),"?","~?"))=1),"Matches labels","Net mismatch"))))</x:f>
        <x:v>Matches labels</x:v>
      </x:c>
    </x:row>
    <x:row r="27" ht="40" customHeight="1">
      <x:c r="A27" s="5" t="str">
        <x:v>W02</x:v>
      </x:c>
      <x:c r="B27" s="5" t="str">
        <x:v>J1:2</x:v>
      </x:c>
      <x:c r="C27" s="5" t="str">
        <x:v>S1</x:v>
      </x:c>
      <x:c r="D27" s="5" t="str">
        <x:v>N02</x:v>
      </x:c>
      <x:c r="E27" s="5" t="str">
        <x:v>EX-WIRE-02</x:v>
      </x:c>
      <x:c r="F27" s="5" t="str">
        <x:v>Black</x:v>
      </x:c>
      <x:c r="G27" s="5" t="str">
        <x:v>EX-DWG-01 A / L2</x:v>
      </x:c>
      <x:c r="H27" s="3" t="str">
        <x:f>IF(COUNTA(A27:G27)=0,"",IF(A27="","Missing ID",IF(COUNTIFS($A$26:$A$41,"="&amp;SUBSTITUTE(SUBSTITUTE(SUBSTITUTE(A27,"~","~~"),"*","~*"),"?","~?"))&gt;1,"Duplicate ID",IF(OR(E27="",F27="",G27=""),"Complete record","Unique"))))</x:f>
        <x:v>Unique</x:v>
      </x:c>
      <x:c r="I27" s="3" t="str">
        <x:f>IF(COUNTA(A27:G27)=0,"",IF(OR(B27="",C27=""),"Missing endpoints",IF(B27=C27,"Same endpoint",IF(AND(COUNTIFS($A$11:$A$22,"="&amp;SUBSTITUTE(SUBSTITUTE(SUBSTITUTE(B27,"~","~~"),"*","~*"),"?","~?"))=1,COUNTIFS($A$11:$A$22,"="&amp;SUBSTITUTE(SUBSTITUTE(SUBSTITUTE(C27,"~","~~"),"*","~*"),"?","~?"))=1),"Listed","Unknown / duplicate"))))</x:f>
        <x:v>Listed</x:v>
      </x:c>
      <x:c r="J27" s="3" t="str">
        <x:f>IF(COUNTA(A27:G27)=0,"",IF(I27&lt;&gt;"Listed","Check endpoints",IF(D27="","Missing net",IF(AND(COUNTIFS($A$11:$A$22,"="&amp;SUBSTITUTE(SUBSTITUTE(SUBSTITUTE(B27,"~","~~"),"*","~*"),"?","~?"),$D$11:$D$22,"="&amp;SUBSTITUTE(SUBSTITUTE(SUBSTITUTE(D27,"~","~~"),"*","~*"),"?","~?"))=1,COUNTIFS($A$11:$A$22,"="&amp;SUBSTITUTE(SUBSTITUTE(SUBSTITUTE(C27,"~","~~"),"*","~*"),"?","~?"),$D$11:$D$22,"="&amp;SUBSTITUTE(SUBSTITUTE(SUBSTITUTE(D27,"~","~~"),"*","~*"),"?","~?"))=1),"Matches labels","Net mismatch"))))</x:f>
        <x:v>Matches labels</x:v>
      </x:c>
    </x:row>
    <x:row r="28" ht="40" customHeight="1">
      <x:c r="A28" s="5" t="str">
        <x:v>W03</x:v>
      </x:c>
      <x:c r="B28" s="5" t="str">
        <x:v>S1</x:v>
      </x:c>
      <x:c r="C28" s="5" t="str">
        <x:v>J2:2</x:v>
      </x:c>
      <x:c r="D28" s="5" t="str">
        <x:v>N02</x:v>
      </x:c>
      <x:c r="E28" s="5" t="str">
        <x:v>EX-WIRE-02</x:v>
      </x:c>
      <x:c r="F28" s="5" t="str">
        <x:v>Black</x:v>
      </x:c>
      <x:c r="G28" s="5" t="str">
        <x:v>EX-DWG-01 A / L3</x:v>
      </x:c>
      <x:c r="H28" s="3" t="str">
        <x:f>IF(COUNTA(A28:G28)=0,"",IF(A28="","Missing ID",IF(COUNTIFS($A$26:$A$41,"="&amp;SUBSTITUTE(SUBSTITUTE(SUBSTITUTE(A28,"~","~~"),"*","~*"),"?","~?"))&gt;1,"Duplicate ID",IF(OR(E28="",F28="",G28=""),"Complete record","Unique"))))</x:f>
        <x:v>Unique</x:v>
      </x:c>
      <x:c r="I28" s="3" t="str">
        <x:f>IF(COUNTA(A28:G28)=0,"",IF(OR(B28="",C28=""),"Missing endpoints",IF(B28=C28,"Same endpoint",IF(AND(COUNTIFS($A$11:$A$22,"="&amp;SUBSTITUTE(SUBSTITUTE(SUBSTITUTE(B28,"~","~~"),"*","~*"),"?","~?"))=1,COUNTIFS($A$11:$A$22,"="&amp;SUBSTITUTE(SUBSTITUTE(SUBSTITUTE(C28,"~","~~"),"*","~*"),"?","~?"))=1),"Listed","Unknown / duplicate"))))</x:f>
        <x:v>Listed</x:v>
      </x:c>
      <x:c r="J28" s="3" t="str">
        <x:f>IF(COUNTA(A28:G28)=0,"",IF(I28&lt;&gt;"Listed","Check endpoints",IF(D28="","Missing net",IF(AND(COUNTIFS($A$11:$A$22,"="&amp;SUBSTITUTE(SUBSTITUTE(SUBSTITUTE(B28,"~","~~"),"*","~*"),"?","~?"),$D$11:$D$22,"="&amp;SUBSTITUTE(SUBSTITUTE(SUBSTITUTE(D28,"~","~~"),"*","~*"),"?","~?"))=1,COUNTIFS($A$11:$A$22,"="&amp;SUBSTITUTE(SUBSTITUTE(SUBSTITUTE(C28,"~","~~"),"*","~*"),"?","~?"),$D$11:$D$22,"="&amp;SUBSTITUTE(SUBSTITUTE(SUBSTITUTE(D28,"~","~~"),"*","~*"),"?","~?"))=1),"Matches labels","Net mismatch"))))</x:f>
        <x:v>Matches labels</x:v>
      </x:c>
    </x:row>
    <x:row r="29" ht="40" customHeight="1">
      <x:c r="A29" s="5" t="str">
        <x:v>W04</x:v>
      </x:c>
      <x:c r="B29" s="5" t="str">
        <x:v>S1</x:v>
      </x:c>
      <x:c r="C29" s="5" t="str">
        <x:v>J3:1</x:v>
      </x:c>
      <x:c r="D29" s="5" t="str">
        <x:v>N02</x:v>
      </x:c>
      <x:c r="E29" s="5" t="str">
        <x:v>EX-WIRE-02</x:v>
      </x:c>
      <x:c r="F29" s="5" t="str">
        <x:v>Black</x:v>
      </x:c>
      <x:c r="G29" s="5" t="str">
        <x:v>EX-DWG-01 A / L4</x:v>
      </x:c>
      <x:c r="H29" s="3" t="str">
        <x:f>IF(COUNTA(A29:G29)=0,"",IF(A29="","Missing ID",IF(COUNTIFS($A$26:$A$41,"="&amp;SUBSTITUTE(SUBSTITUTE(SUBSTITUTE(A29,"~","~~"),"*","~*"),"?","~?"))&gt;1,"Duplicate ID",IF(OR(E29="",F29="",G29=""),"Complete record","Unique"))))</x:f>
        <x:v>Unique</x:v>
      </x:c>
      <x:c r="I29" s="3" t="str">
        <x:f>IF(COUNTA(A29:G29)=0,"",IF(OR(B29="",C29=""),"Missing endpoints",IF(B29=C29,"Same endpoint",IF(AND(COUNTIFS($A$11:$A$22,"="&amp;SUBSTITUTE(SUBSTITUTE(SUBSTITUTE(B29,"~","~~"),"*","~*"),"?","~?"))=1,COUNTIFS($A$11:$A$22,"="&amp;SUBSTITUTE(SUBSTITUTE(SUBSTITUTE(C29,"~","~~"),"*","~*"),"?","~?"))=1),"Listed","Unknown / duplicate"))))</x:f>
        <x:v>Listed</x:v>
      </x:c>
      <x:c r="J29" s="3" t="str">
        <x:f>IF(COUNTA(A29:G29)=0,"",IF(I29&lt;&gt;"Listed","Check endpoints",IF(D29="","Missing net",IF(AND(COUNTIFS($A$11:$A$22,"="&amp;SUBSTITUTE(SUBSTITUTE(SUBSTITUTE(B29,"~","~~"),"*","~*"),"?","~?"),$D$11:$D$22,"="&amp;SUBSTITUTE(SUBSTITUTE(SUBSTITUTE(D29,"~","~~"),"*","~*"),"?","~?"))=1,COUNTIFS($A$11:$A$22,"="&amp;SUBSTITUTE(SUBSTITUTE(SUBSTITUTE(C29,"~","~~"),"*","~*"),"?","~?"),$D$11:$D$22,"="&amp;SUBSTITUTE(SUBSTITUTE(SUBSTITUTE(D29,"~","~~"),"*","~*"),"?","~?"))=1),"Matches labels","Net mismatch"))))</x:f>
        <x:v>Matches labels</x:v>
      </x:c>
    </x:row>
    <x:row r="30" ht="40" customHeight="1">
      <x:c r="A30" s="5" t="str">
        <x:v>B01</x:v>
      </x:c>
      <x:c r="B30" s="5" t="str">
        <x:v>SH1</x:v>
      </x:c>
      <x:c r="C30" s="5" t="str">
        <x:v>CH1</x:v>
      </x:c>
      <x:c r="D30" s="5" t="str">
        <x:v>SCREEN</x:v>
      </x:c>
      <x:c r="E30" s="5" t="str">
        <x:v>EX-BOND-01</x:v>
      </x:c>
      <x:c r="F30" s="5" t="str">
        <x:v>N/A</x:v>
      </x:c>
      <x:c r="G30" s="5" t="str">
        <x:v>EX-DWG-01 A / SH1</x:v>
      </x:c>
      <x:c r="H30" s="3" t="str">
        <x:f>IF(COUNTA(A30:G30)=0,"",IF(A30="","Missing ID",IF(COUNTIFS($A$26:$A$41,"="&amp;SUBSTITUTE(SUBSTITUTE(SUBSTITUTE(A30,"~","~~"),"*","~*"),"?","~?"))&gt;1,"Duplicate ID",IF(OR(E30="",F30="",G30=""),"Complete record","Unique"))))</x:f>
        <x:v>Unique</x:v>
      </x:c>
      <x:c r="I30" s="3" t="str">
        <x:f>IF(COUNTA(A30:G30)=0,"",IF(OR(B30="",C30=""),"Missing endpoints",IF(B30=C30,"Same endpoint",IF(AND(COUNTIFS($A$11:$A$22,"="&amp;SUBSTITUTE(SUBSTITUTE(SUBSTITUTE(B30,"~","~~"),"*","~*"),"?","~?"))=1,COUNTIFS($A$11:$A$22,"="&amp;SUBSTITUTE(SUBSTITUTE(SUBSTITUTE(C30,"~","~~"),"*","~*"),"?","~?"))=1),"Listed","Unknown / duplicate"))))</x:f>
        <x:v>Listed</x:v>
      </x:c>
      <x:c r="J30" s="3" t="str">
        <x:f>IF(COUNTA(A30:G30)=0,"",IF(I30&lt;&gt;"Listed","Check endpoints",IF(D30="","Missing net",IF(AND(COUNTIFS($A$11:$A$22,"="&amp;SUBSTITUTE(SUBSTITUTE(SUBSTITUTE(B30,"~","~~"),"*","~*"),"?","~?"),$D$11:$D$22,"="&amp;SUBSTITUTE(SUBSTITUTE(SUBSTITUTE(D30,"~","~~"),"*","~*"),"?","~?"))=1,COUNTIFS($A$11:$A$22,"="&amp;SUBSTITUTE(SUBSTITUTE(SUBSTITUTE(C30,"~","~~"),"*","~*"),"?","~?"),$D$11:$D$22,"="&amp;SUBSTITUTE(SUBSTITUTE(SUBSTITUTE(D30,"~","~~"),"*","~*"),"?","~?"))=1),"Matches labels","Net mismatch"))))</x:f>
        <x:v>Matches labels</x:v>
      </x:c>
    </x:row>
    <x:row r="31" ht="40" customHeight="1">
      <x:c r="A31" s="5"/>
      <x:c r="B31" s="5"/>
      <x:c r="C31" s="5"/>
      <x:c r="D31" s="5"/>
      <x:c r="E31" s="5"/>
      <x:c r="F31" s="5"/>
      <x:c r="G31" s="5"/>
      <x:c r="H31" s="3" t="str">
        <x:f>IF(COUNTA(A31:G31)=0,"",IF(A31="","Missing ID",IF(COUNTIFS($A$26:$A$41,"="&amp;SUBSTITUTE(SUBSTITUTE(SUBSTITUTE(A31,"~","~~"),"*","~*"),"?","~?"))&gt;1,"Duplicate ID",IF(OR(E31="",F31="",G31=""),"Complete record","Unique"))))</x:f>
      </x:c>
      <x:c r="I31" s="3" t="str">
        <x:f>IF(COUNTA(A31:G31)=0,"",IF(OR(B31="",C31=""),"Missing endpoints",IF(B31=C31,"Same endpoint",IF(AND(COUNTIFS($A$11:$A$22,"="&amp;SUBSTITUTE(SUBSTITUTE(SUBSTITUTE(B31,"~","~~"),"*","~*"),"?","~?"))=1,COUNTIFS($A$11:$A$22,"="&amp;SUBSTITUTE(SUBSTITUTE(SUBSTITUTE(C31,"~","~~"),"*","~*"),"?","~?"))=1),"Listed","Unknown / duplicate"))))</x:f>
      </x:c>
      <x:c r="J31" s="3" t="str">
        <x:f>IF(COUNTA(A31:G31)=0,"",IF(I31&lt;&gt;"Listed","Check endpoints",IF(D31="","Missing net",IF(AND(COUNTIFS($A$11:$A$22,"="&amp;SUBSTITUTE(SUBSTITUTE(SUBSTITUTE(B31,"~","~~"),"*","~*"),"?","~?"),$D$11:$D$22,"="&amp;SUBSTITUTE(SUBSTITUTE(SUBSTITUTE(D31,"~","~~"),"*","~*"),"?","~?"))=1,COUNTIFS($A$11:$A$22,"="&amp;SUBSTITUTE(SUBSTITUTE(SUBSTITUTE(C31,"~","~~"),"*","~*"),"?","~?"),$D$11:$D$22,"="&amp;SUBSTITUTE(SUBSTITUTE(SUBSTITUTE(D31,"~","~~"),"*","~*"),"?","~?"))=1),"Matches labels","Net mismatch"))))</x:f>
      </x:c>
    </x:row>
    <x:row r="32" ht="40" customHeight="1">
      <x:c r="A32" s="5"/>
      <x:c r="B32" s="5"/>
      <x:c r="C32" s="5"/>
      <x:c r="D32" s="5"/>
      <x:c r="E32" s="5"/>
      <x:c r="F32" s="5"/>
      <x:c r="G32" s="5"/>
      <x:c r="H32" s="3" t="str">
        <x:f>IF(COUNTA(A32:G32)=0,"",IF(A32="","Missing ID",IF(COUNTIFS($A$26:$A$41,"="&amp;SUBSTITUTE(SUBSTITUTE(SUBSTITUTE(A32,"~","~~"),"*","~*"),"?","~?"))&gt;1,"Duplicate ID",IF(OR(E32="",F32="",G32=""),"Complete record","Unique"))))</x:f>
      </x:c>
      <x:c r="I32" s="3" t="str">
        <x:f>IF(COUNTA(A32:G32)=0,"",IF(OR(B32="",C32=""),"Missing endpoints",IF(B32=C32,"Same endpoint",IF(AND(COUNTIFS($A$11:$A$22,"="&amp;SUBSTITUTE(SUBSTITUTE(SUBSTITUTE(B32,"~","~~"),"*","~*"),"?","~?"))=1,COUNTIFS($A$11:$A$22,"="&amp;SUBSTITUTE(SUBSTITUTE(SUBSTITUTE(C32,"~","~~"),"*","~*"),"?","~?"))=1),"Listed","Unknown / duplicate"))))</x:f>
      </x:c>
      <x:c r="J32" s="3" t="str">
        <x:f>IF(COUNTA(A32:G32)=0,"",IF(I32&lt;&gt;"Listed","Check endpoints",IF(D32="","Missing net",IF(AND(COUNTIFS($A$11:$A$22,"="&amp;SUBSTITUTE(SUBSTITUTE(SUBSTITUTE(B32,"~","~~"),"*","~*"),"?","~?"),$D$11:$D$22,"="&amp;SUBSTITUTE(SUBSTITUTE(SUBSTITUTE(D32,"~","~~"),"*","~*"),"?","~?"))=1,COUNTIFS($A$11:$A$22,"="&amp;SUBSTITUTE(SUBSTITUTE(SUBSTITUTE(C32,"~","~~"),"*","~*"),"?","~?"),$D$11:$D$22,"="&amp;SUBSTITUTE(SUBSTITUTE(SUBSTITUTE(D32,"~","~~"),"*","~*"),"?","~?"))=1),"Matches labels","Net mismatch"))))</x:f>
      </x:c>
    </x:row>
    <x:row r="33" ht="40" customHeight="1">
      <x:c r="A33" s="5"/>
      <x:c r="B33" s="5"/>
      <x:c r="C33" s="5"/>
      <x:c r="D33" s="5"/>
      <x:c r="E33" s="5"/>
      <x:c r="F33" s="5"/>
      <x:c r="G33" s="5"/>
      <x:c r="H33" s="3" t="str">
        <x:f>IF(COUNTA(A33:G33)=0,"",IF(A33="","Missing ID",IF(COUNTIFS($A$26:$A$41,"="&amp;SUBSTITUTE(SUBSTITUTE(SUBSTITUTE(A33,"~","~~"),"*","~*"),"?","~?"))&gt;1,"Duplicate ID",IF(OR(E33="",F33="",G33=""),"Complete record","Unique"))))</x:f>
      </x:c>
      <x:c r="I33" s="3" t="str">
        <x:f>IF(COUNTA(A33:G33)=0,"",IF(OR(B33="",C33=""),"Missing endpoints",IF(B33=C33,"Same endpoint",IF(AND(COUNTIFS($A$11:$A$22,"="&amp;SUBSTITUTE(SUBSTITUTE(SUBSTITUTE(B33,"~","~~"),"*","~*"),"?","~?"))=1,COUNTIFS($A$11:$A$22,"="&amp;SUBSTITUTE(SUBSTITUTE(SUBSTITUTE(C33,"~","~~"),"*","~*"),"?","~?"))=1),"Listed","Unknown / duplicate"))))</x:f>
      </x:c>
      <x:c r="J33" s="3" t="str">
        <x:f>IF(COUNTA(A33:G33)=0,"",IF(I33&lt;&gt;"Listed","Check endpoints",IF(D33="","Missing net",IF(AND(COUNTIFS($A$11:$A$22,"="&amp;SUBSTITUTE(SUBSTITUTE(SUBSTITUTE(B33,"~","~~"),"*","~*"),"?","~?"),$D$11:$D$22,"="&amp;SUBSTITUTE(SUBSTITUTE(SUBSTITUTE(D33,"~","~~"),"*","~*"),"?","~?"))=1,COUNTIFS($A$11:$A$22,"="&amp;SUBSTITUTE(SUBSTITUTE(SUBSTITUTE(C33,"~","~~"),"*","~*"),"?","~?"),$D$11:$D$22,"="&amp;SUBSTITUTE(SUBSTITUTE(SUBSTITUTE(D33,"~","~~"),"*","~*"),"?","~?"))=1),"Matches labels","Net mismatch"))))</x:f>
      </x:c>
    </x:row>
    <x:row r="34" ht="40" customHeight="1">
      <x:c r="A34" s="5"/>
      <x:c r="B34" s="5"/>
      <x:c r="C34" s="5"/>
      <x:c r="D34" s="5"/>
      <x:c r="E34" s="5"/>
      <x:c r="F34" s="5"/>
      <x:c r="G34" s="5"/>
      <x:c r="H34" s="3" t="str">
        <x:f>IF(COUNTA(A34:G34)=0,"",IF(A34="","Missing ID",IF(COUNTIFS($A$26:$A$41,"="&amp;SUBSTITUTE(SUBSTITUTE(SUBSTITUTE(A34,"~","~~"),"*","~*"),"?","~?"))&gt;1,"Duplicate ID",IF(OR(E34="",F34="",G34=""),"Complete record","Unique"))))</x:f>
      </x:c>
      <x:c r="I34" s="3" t="str">
        <x:f>IF(COUNTA(A34:G34)=0,"",IF(OR(B34="",C34=""),"Missing endpoints",IF(B34=C34,"Same endpoint",IF(AND(COUNTIFS($A$11:$A$22,"="&amp;SUBSTITUTE(SUBSTITUTE(SUBSTITUTE(B34,"~","~~"),"*","~*"),"?","~?"))=1,COUNTIFS($A$11:$A$22,"="&amp;SUBSTITUTE(SUBSTITUTE(SUBSTITUTE(C34,"~","~~"),"*","~*"),"?","~?"))=1),"Listed","Unknown / duplicate"))))</x:f>
      </x:c>
      <x:c r="J34" s="3" t="str">
        <x:f>IF(COUNTA(A34:G34)=0,"",IF(I34&lt;&gt;"Listed","Check endpoints",IF(D34="","Missing net",IF(AND(COUNTIFS($A$11:$A$22,"="&amp;SUBSTITUTE(SUBSTITUTE(SUBSTITUTE(B34,"~","~~"),"*","~*"),"?","~?"),$D$11:$D$22,"="&amp;SUBSTITUTE(SUBSTITUTE(SUBSTITUTE(D34,"~","~~"),"*","~*"),"?","~?"))=1,COUNTIFS($A$11:$A$22,"="&amp;SUBSTITUTE(SUBSTITUTE(SUBSTITUTE(C34,"~","~~"),"*","~*"),"?","~?"),$D$11:$D$22,"="&amp;SUBSTITUTE(SUBSTITUTE(SUBSTITUTE(D34,"~","~~"),"*","~*"),"?","~?"))=1),"Matches labels","Net mismatch"))))</x:f>
      </x:c>
    </x:row>
    <x:row r="35" ht="40" customHeight="1">
      <x:c r="A35" s="5"/>
      <x:c r="B35" s="5"/>
      <x:c r="C35" s="5"/>
      <x:c r="D35" s="5"/>
      <x:c r="E35" s="5"/>
      <x:c r="F35" s="5"/>
      <x:c r="G35" s="5"/>
      <x:c r="H35" s="3" t="str">
        <x:f>IF(COUNTA(A35:G35)=0,"",IF(A35="","Missing ID",IF(COUNTIFS($A$26:$A$41,"="&amp;SUBSTITUTE(SUBSTITUTE(SUBSTITUTE(A35,"~","~~"),"*","~*"),"?","~?"))&gt;1,"Duplicate ID",IF(OR(E35="",F35="",G35=""),"Complete record","Unique"))))</x:f>
      </x:c>
      <x:c r="I35" s="3" t="str">
        <x:f>IF(COUNTA(A35:G35)=0,"",IF(OR(B35="",C35=""),"Missing endpoints",IF(B35=C35,"Same endpoint",IF(AND(COUNTIFS($A$11:$A$22,"="&amp;SUBSTITUTE(SUBSTITUTE(SUBSTITUTE(B35,"~","~~"),"*","~*"),"?","~?"))=1,COUNTIFS($A$11:$A$22,"="&amp;SUBSTITUTE(SUBSTITUTE(SUBSTITUTE(C35,"~","~~"),"*","~*"),"?","~?"))=1),"Listed","Unknown / duplicate"))))</x:f>
      </x:c>
      <x:c r="J35" s="3" t="str">
        <x:f>IF(COUNTA(A35:G35)=0,"",IF(I35&lt;&gt;"Listed","Check endpoints",IF(D35="","Missing net",IF(AND(COUNTIFS($A$11:$A$22,"="&amp;SUBSTITUTE(SUBSTITUTE(SUBSTITUTE(B35,"~","~~"),"*","~*"),"?","~?"),$D$11:$D$22,"="&amp;SUBSTITUTE(SUBSTITUTE(SUBSTITUTE(D35,"~","~~"),"*","~*"),"?","~?"))=1,COUNTIFS($A$11:$A$22,"="&amp;SUBSTITUTE(SUBSTITUTE(SUBSTITUTE(C35,"~","~~"),"*","~*"),"?","~?"),$D$11:$D$22,"="&amp;SUBSTITUTE(SUBSTITUTE(SUBSTITUTE(D35,"~","~~"),"*","~*"),"?","~?"))=1),"Matches labels","Net mismatch"))))</x:f>
      </x:c>
    </x:row>
    <x:row r="36" ht="40" customHeight="1">
      <x:c r="A36" s="5"/>
      <x:c r="B36" s="5"/>
      <x:c r="C36" s="5"/>
      <x:c r="D36" s="5"/>
      <x:c r="E36" s="5"/>
      <x:c r="F36" s="5"/>
      <x:c r="G36" s="5"/>
      <x:c r="H36" s="3" t="str">
        <x:f>IF(COUNTA(A36:G36)=0,"",IF(A36="","Missing ID",IF(COUNTIFS($A$26:$A$41,"="&amp;SUBSTITUTE(SUBSTITUTE(SUBSTITUTE(A36,"~","~~"),"*","~*"),"?","~?"))&gt;1,"Duplicate ID",IF(OR(E36="",F36="",G36=""),"Complete record","Unique"))))</x:f>
      </x:c>
      <x:c r="I36" s="3" t="str">
        <x:f>IF(COUNTA(A36:G36)=0,"",IF(OR(B36="",C36=""),"Missing endpoints",IF(B36=C36,"Same endpoint",IF(AND(COUNTIFS($A$11:$A$22,"="&amp;SUBSTITUTE(SUBSTITUTE(SUBSTITUTE(B36,"~","~~"),"*","~*"),"?","~?"))=1,COUNTIFS($A$11:$A$22,"="&amp;SUBSTITUTE(SUBSTITUTE(SUBSTITUTE(C36,"~","~~"),"*","~*"),"?","~?"))=1),"Listed","Unknown / duplicate"))))</x:f>
      </x:c>
      <x:c r="J36" s="3" t="str">
        <x:f>IF(COUNTA(A36:G36)=0,"",IF(I36&lt;&gt;"Listed","Check endpoints",IF(D36="","Missing net",IF(AND(COUNTIFS($A$11:$A$22,"="&amp;SUBSTITUTE(SUBSTITUTE(SUBSTITUTE(B36,"~","~~"),"*","~*"),"?","~?"),$D$11:$D$22,"="&amp;SUBSTITUTE(SUBSTITUTE(SUBSTITUTE(D36,"~","~~"),"*","~*"),"?","~?"))=1,COUNTIFS($A$11:$A$22,"="&amp;SUBSTITUTE(SUBSTITUTE(SUBSTITUTE(C36,"~","~~"),"*","~*"),"?","~?"),$D$11:$D$22,"="&amp;SUBSTITUTE(SUBSTITUTE(SUBSTITUTE(D36,"~","~~"),"*","~*"),"?","~?"))=1),"Matches labels","Net mismatch"))))</x:f>
      </x:c>
    </x:row>
    <x:row r="37" ht="40" customHeight="1">
      <x:c r="A37" s="5"/>
      <x:c r="B37" s="5"/>
      <x:c r="C37" s="5"/>
      <x:c r="D37" s="5"/>
      <x:c r="E37" s="5"/>
      <x:c r="F37" s="5"/>
      <x:c r="G37" s="5"/>
      <x:c r="H37" s="3" t="str">
        <x:f>IF(COUNTA(A37:G37)=0,"",IF(A37="","Missing ID",IF(COUNTIFS($A$26:$A$41,"="&amp;SUBSTITUTE(SUBSTITUTE(SUBSTITUTE(A37,"~","~~"),"*","~*"),"?","~?"))&gt;1,"Duplicate ID",IF(OR(E37="",F37="",G37=""),"Complete record","Unique"))))</x:f>
      </x:c>
      <x:c r="I37" s="3" t="str">
        <x:f>IF(COUNTA(A37:G37)=0,"",IF(OR(B37="",C37=""),"Missing endpoints",IF(B37=C37,"Same endpoint",IF(AND(COUNTIFS($A$11:$A$22,"="&amp;SUBSTITUTE(SUBSTITUTE(SUBSTITUTE(B37,"~","~~"),"*","~*"),"?","~?"))=1,COUNTIFS($A$11:$A$22,"="&amp;SUBSTITUTE(SUBSTITUTE(SUBSTITUTE(C37,"~","~~"),"*","~*"),"?","~?"))=1),"Listed","Unknown / duplicate"))))</x:f>
      </x:c>
      <x:c r="J37" s="3" t="str">
        <x:f>IF(COUNTA(A37:G37)=0,"",IF(I37&lt;&gt;"Listed","Check endpoints",IF(D37="","Missing net",IF(AND(COUNTIFS($A$11:$A$22,"="&amp;SUBSTITUTE(SUBSTITUTE(SUBSTITUTE(B37,"~","~~"),"*","~*"),"?","~?"),$D$11:$D$22,"="&amp;SUBSTITUTE(SUBSTITUTE(SUBSTITUTE(D37,"~","~~"),"*","~*"),"?","~?"))=1,COUNTIFS($A$11:$A$22,"="&amp;SUBSTITUTE(SUBSTITUTE(SUBSTITUTE(C37,"~","~~"),"*","~*"),"?","~?"),$D$11:$D$22,"="&amp;SUBSTITUTE(SUBSTITUTE(SUBSTITUTE(D37,"~","~~"),"*","~*"),"?","~?"))=1),"Matches labels","Net mismatch"))))</x:f>
      </x:c>
    </x:row>
    <x:row r="38" ht="40" customHeight="1">
      <x:c r="A38" s="5"/>
      <x:c r="B38" s="5"/>
      <x:c r="C38" s="5"/>
      <x:c r="D38" s="5"/>
      <x:c r="E38" s="5"/>
      <x:c r="F38" s="5"/>
      <x:c r="G38" s="5"/>
      <x:c r="H38" s="3" t="str">
        <x:f>IF(COUNTA(A38:G38)=0,"",IF(A38="","Missing ID",IF(COUNTIFS($A$26:$A$41,"="&amp;SUBSTITUTE(SUBSTITUTE(SUBSTITUTE(A38,"~","~~"),"*","~*"),"?","~?"))&gt;1,"Duplicate ID",IF(OR(E38="",F38="",G38=""),"Complete record","Unique"))))</x:f>
      </x:c>
      <x:c r="I38" s="3" t="str">
        <x:f>IF(COUNTA(A38:G38)=0,"",IF(OR(B38="",C38=""),"Missing endpoints",IF(B38=C38,"Same endpoint",IF(AND(COUNTIFS($A$11:$A$22,"="&amp;SUBSTITUTE(SUBSTITUTE(SUBSTITUTE(B38,"~","~~"),"*","~*"),"?","~?"))=1,COUNTIFS($A$11:$A$22,"="&amp;SUBSTITUTE(SUBSTITUTE(SUBSTITUTE(C38,"~","~~"),"*","~*"),"?","~?"))=1),"Listed","Unknown / duplicate"))))</x:f>
      </x:c>
      <x:c r="J38" s="3" t="str">
        <x:f>IF(COUNTA(A38:G38)=0,"",IF(I38&lt;&gt;"Listed","Check endpoints",IF(D38="","Missing net",IF(AND(COUNTIFS($A$11:$A$22,"="&amp;SUBSTITUTE(SUBSTITUTE(SUBSTITUTE(B38,"~","~~"),"*","~*"),"?","~?"),$D$11:$D$22,"="&amp;SUBSTITUTE(SUBSTITUTE(SUBSTITUTE(D38,"~","~~"),"*","~*"),"?","~?"))=1,COUNTIFS($A$11:$A$22,"="&amp;SUBSTITUTE(SUBSTITUTE(SUBSTITUTE(C38,"~","~~"),"*","~*"),"?","~?"),$D$11:$D$22,"="&amp;SUBSTITUTE(SUBSTITUTE(SUBSTITUTE(D38,"~","~~"),"*","~*"),"?","~?"))=1),"Matches labels","Net mismatch"))))</x:f>
      </x:c>
    </x:row>
    <x:row r="39" ht="40" customHeight="1">
      <x:c r="A39" s="5"/>
      <x:c r="B39" s="5"/>
      <x:c r="C39" s="5"/>
      <x:c r="D39" s="5"/>
      <x:c r="E39" s="5"/>
      <x:c r="F39" s="5"/>
      <x:c r="G39" s="5"/>
      <x:c r="H39" s="3" t="str">
        <x:f>IF(COUNTA(A39:G39)=0,"",IF(A39="","Missing ID",IF(COUNTIFS($A$26:$A$41,"="&amp;SUBSTITUTE(SUBSTITUTE(SUBSTITUTE(A39,"~","~~"),"*","~*"),"?","~?"))&gt;1,"Duplicate ID",IF(OR(E39="",F39="",G39=""),"Complete record","Unique"))))</x:f>
      </x:c>
      <x:c r="I39" s="3" t="str">
        <x:f>IF(COUNTA(A39:G39)=0,"",IF(OR(B39="",C39=""),"Missing endpoints",IF(B39=C39,"Same endpoint",IF(AND(COUNTIFS($A$11:$A$22,"="&amp;SUBSTITUTE(SUBSTITUTE(SUBSTITUTE(B39,"~","~~"),"*","~*"),"?","~?"))=1,COUNTIFS($A$11:$A$22,"="&amp;SUBSTITUTE(SUBSTITUTE(SUBSTITUTE(C39,"~","~~"),"*","~*"),"?","~?"))=1),"Listed","Unknown / duplicate"))))</x:f>
      </x:c>
      <x:c r="J39" s="3" t="str">
        <x:f>IF(COUNTA(A39:G39)=0,"",IF(I39&lt;&gt;"Listed","Check endpoints",IF(D39="","Missing net",IF(AND(COUNTIFS($A$11:$A$22,"="&amp;SUBSTITUTE(SUBSTITUTE(SUBSTITUTE(B39,"~","~~"),"*","~*"),"?","~?"),$D$11:$D$22,"="&amp;SUBSTITUTE(SUBSTITUTE(SUBSTITUTE(D39,"~","~~"),"*","~*"),"?","~?"))=1,COUNTIFS($A$11:$A$22,"="&amp;SUBSTITUTE(SUBSTITUTE(SUBSTITUTE(C39,"~","~~"),"*","~*"),"?","~?"),$D$11:$D$22,"="&amp;SUBSTITUTE(SUBSTITUTE(SUBSTITUTE(D39,"~","~~"),"*","~*"),"?","~?"))=1),"Matches labels","Net mismatch"))))</x:f>
      </x:c>
    </x:row>
    <x:row r="40" ht="40" customHeight="1">
      <x:c r="A40" s="5"/>
      <x:c r="B40" s="5"/>
      <x:c r="C40" s="5"/>
      <x:c r="D40" s="5"/>
      <x:c r="E40" s="5"/>
      <x:c r="F40" s="5"/>
      <x:c r="G40" s="5"/>
      <x:c r="H40" s="3" t="str">
        <x:f>IF(COUNTA(A40:G40)=0,"",IF(A40="","Missing ID",IF(COUNTIFS($A$26:$A$41,"="&amp;SUBSTITUTE(SUBSTITUTE(SUBSTITUTE(A40,"~","~~"),"*","~*"),"?","~?"))&gt;1,"Duplicate ID",IF(OR(E40="",F40="",G40=""),"Complete record","Unique"))))</x:f>
      </x:c>
      <x:c r="I40" s="3" t="str">
        <x:f>IF(COUNTA(A40:G40)=0,"",IF(OR(B40="",C40=""),"Missing endpoints",IF(B40=C40,"Same endpoint",IF(AND(COUNTIFS($A$11:$A$22,"="&amp;SUBSTITUTE(SUBSTITUTE(SUBSTITUTE(B40,"~","~~"),"*","~*"),"?","~?"))=1,COUNTIFS($A$11:$A$22,"="&amp;SUBSTITUTE(SUBSTITUTE(SUBSTITUTE(C40,"~","~~"),"*","~*"),"?","~?"))=1),"Listed","Unknown / duplicate"))))</x:f>
      </x:c>
      <x:c r="J40" s="3" t="str">
        <x:f>IF(COUNTA(A40:G40)=0,"",IF(I40&lt;&gt;"Listed","Check endpoints",IF(D40="","Missing net",IF(AND(COUNTIFS($A$11:$A$22,"="&amp;SUBSTITUTE(SUBSTITUTE(SUBSTITUTE(B40,"~","~~"),"*","~*"),"?","~?"),$D$11:$D$22,"="&amp;SUBSTITUTE(SUBSTITUTE(SUBSTITUTE(D40,"~","~~"),"*","~*"),"?","~?"))=1,COUNTIFS($A$11:$A$22,"="&amp;SUBSTITUTE(SUBSTITUTE(SUBSTITUTE(C40,"~","~~"),"*","~*"),"?","~?"),$D$11:$D$22,"="&amp;SUBSTITUTE(SUBSTITUTE(SUBSTITUTE(D40,"~","~~"),"*","~*"),"?","~?"))=1),"Matches labels","Net mismatch"))))</x:f>
      </x:c>
    </x:row>
    <x:row r="41" ht="40" customHeight="1">
      <x:c r="A41" s="5"/>
      <x:c r="B41" s="5"/>
      <x:c r="C41" s="5"/>
      <x:c r="D41" s="5"/>
      <x:c r="E41" s="5"/>
      <x:c r="F41" s="5"/>
      <x:c r="G41" s="5"/>
      <x:c r="H41" s="3" t="str">
        <x:f>IF(COUNTA(A41:G41)=0,"",IF(A41="","Missing ID",IF(COUNTIFS($A$26:$A$41,"="&amp;SUBSTITUTE(SUBSTITUTE(SUBSTITUTE(A41,"~","~~"),"*","~*"),"?","~?"))&gt;1,"Duplicate ID",IF(OR(E41="",F41="",G41=""),"Complete record","Unique"))))</x:f>
      </x:c>
      <x:c r="I41" s="3" t="str">
        <x:f>IF(COUNTA(A41:G41)=0,"",IF(OR(B41="",C41=""),"Missing endpoints",IF(B41=C41,"Same endpoint",IF(AND(COUNTIFS($A$11:$A$22,"="&amp;SUBSTITUTE(SUBSTITUTE(SUBSTITUTE(B41,"~","~~"),"*","~*"),"?","~?"))=1,COUNTIFS($A$11:$A$22,"="&amp;SUBSTITUTE(SUBSTITUTE(SUBSTITUTE(C41,"~","~~"),"*","~*"),"?","~?"))=1),"Listed","Unknown / duplicate"))))</x:f>
      </x:c>
      <x:c r="J41" s="3" t="str">
        <x:f>IF(COUNTA(A41:G41)=0,"",IF(I41&lt;&gt;"Listed","Check endpoints",IF(D41="","Missing net",IF(AND(COUNTIFS($A$11:$A$22,"="&amp;SUBSTITUTE(SUBSTITUTE(SUBSTITUTE(B41,"~","~~"),"*","~*"),"?","~?"),$D$11:$D$22,"="&amp;SUBSTITUTE(SUBSTITUTE(SUBSTITUTE(D41,"~","~~"),"*","~*"),"?","~?"))=1,COUNTIFS($A$11:$A$22,"="&amp;SUBSTITUTE(SUBSTITUTE(SUBSTITUTE(C41,"~","~~"),"*","~*"),"?","~?"),$D$11:$D$22,"="&amp;SUBSTITUTE(SUBSTITUTE(SUBSTITUTE(D41,"~","~~"),"*","~*"),"?","~?"))=1),"Matches labels","Net mismatch"))))</x:f>
      </x:c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 ht="32" customHeight="1">
      <x:c r="A44" s="3" t="str">
        <x:v>Unpopulated = no contact fitted. Isolated = an identified point with no conductor or bond assigned in this list. Define actual construction in the drawing.</x:v>
      </x:c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32" customHeight="1">
      <x:c r="A45" s="3" t="str">
        <x:v>S1 in the example is one splice node with three attached ends. It does not authorize multiple wires in a connector contact.</x:v>
      </x:c>
      <x:c r="B45" s="3"/>
      <x:c r="C45" s="3"/>
      <x:c r="D45" s="3"/>
      <x:c r="E45" s="3"/>
      <x:c r="F45" s="3"/>
      <x:c r="G45" s="3"/>
      <x:c r="H45" s="3"/>
      <x:c r="I45" s="3"/>
      <x:c r="J45" s="3"/>
    </x:row>
    <x:row r="46" ht="32" customHeight="1">
      <x:c r="A46" s="3" t="str">
        <x:v>SH1 is the shield. Its far end remains part of the same shield but has no intentional chassis bond. Bonding choice requires equipment design review.</x:v>
      </x:c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32" customHeight="1">
      <x:c r="A47" s="3" t="str">
        <x:v>Checks compare entered labels, not circuit function, actual continuity, isolation, component suitability or manufacturing approval.</x:v>
      </x:c>
      <x:c r="B47" s="3"/>
      <x:c r="C47" s="3"/>
      <x:c r="D47" s="3"/>
      <x:c r="E47" s="3"/>
      <x:c r="F47" s="3"/>
      <x:c r="G47" s="3"/>
      <x:c r="H47" s="3"/>
      <x:c r="I47" s="3"/>
      <x:c r="J47" s="3"/>
    </x:row>
    <x:row r="48" ht="32" customHeight="1">
      <x:c r="A48" s="3" t="str">
        <x:v>Compare the endpoint register with every cavity in the controlled drawing. An omitted endpoint is not detected by these checks.</x:v>
      </x:c>
      <x:c r="B48" s="3"/>
      <x:c r="C48" s="3"/>
      <x:c r="D48" s="3"/>
      <x:c r="E48" s="3"/>
      <x:c r="F48" s="3"/>
      <x:c r="G48" s="3"/>
      <x:c r="H48" s="3"/>
      <x:c r="I48" s="3"/>
      <x:c r="J48" s="3"/>
    </x:row>
    <x:row r="49" ht="32" customHeight="1">
      <x:c r="A49" s="3" t="str">
        <x:v>Keep identifier spelling consistent, with no leading/trailing spaces. Comparisons are case-insensitive. Never sort one column separately.</x:v>
      </x:c>
      <x:c r="B49" s="3"/>
      <x:c r="C49" s="3"/>
      <x:c r="D49" s="3"/>
      <x:c r="E49" s="3"/>
      <x:c r="F49" s="3"/>
      <x:c r="G49" s="3"/>
      <x:c r="H49" s="3"/>
      <x:c r="I49" s="3"/>
      <x:c r="J49" s="3"/>
    </x:row>
    <x:row r="50" ht="32" customHeight="1">
      <x:c r="A50" s="3" t="str">
        <x:v>Capacity: 12 endpoints (rows 11–22), 16 segments (26–41). Extend all bounded ranges, formulas and validation together. Test the first added record.</x:v>
      </x:c>
      <x:c r="B50" s="3"/>
      <x:c r="C50" s="3"/>
      <x:c r="D50" s="3"/>
      <x:c r="E50" s="3"/>
      <x:c r="F50" s="3"/>
      <x:c r="G50" s="3"/>
      <x:c r="H50" s="3"/>
      <x:c r="I50" s="3"/>
      <x:c r="J50" s="3"/>
    </x:row>
    <x:row r="51" ht="32" customHeight="1">
      <x:c r="A51" s="3" t="str">
        <x:v>Supply numbered views, BOM, dimensions and review status with the list. Test fixture mapping and test-program validation remain separate.</x:v>
      </x:c>
      <x:c r="B51" s="3"/>
      <x:c r="C51" s="3"/>
      <x:c r="D51" s="3"/>
      <x:c r="E51" s="3"/>
      <x:c r="F51" s="3"/>
      <x:c r="G51" s="3"/>
      <x:c r="H51" s="3"/>
      <x:c r="I51" s="3"/>
      <x:c r="J51" s="3"/>
    </x:row>
    <x:row r="52" ht="32" customHeight="1">
      <x:c r="A52" s="3" t="str">
        <x:v>Reference: Cirris CR User Manual section 9.6, Define Instructions. This workbook is not a tester import format.</x:v>
      </x:c>
      <x:c r="B52" s="3"/>
      <x:c r="C52" s="3"/>
      <x:c r="D52" s="3"/>
      <x:c r="E52" s="3"/>
      <x:c r="F52" s="3"/>
      <x:c r="G52" s="3"/>
      <x:c r="H52" s="3"/>
      <x:c r="I52" s="3"/>
      <x:c r="J52" s="3"/>
    </x:row>
    <x:row r="53" ht="26" customHeight="1">
      <x:c r="A53" s="3" t="str">
        <x:v>https://cirris.com/?wpdmdl=7713</x:v>
      </x:c>
      <x:c r="B53" s="3"/>
      <x:c r="C53" s="3"/>
      <x:c r="D53" s="3"/>
      <x:c r="E53" s="3"/>
      <x:c r="F53" s="3"/>
      <x:c r="G53" s="3"/>
      <x:c r="H53" s="3"/>
      <x:c r="I53" s="3"/>
      <x:c r="J53" s="3"/>
    </x:row>
    <x:row r="54" ht="28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</x:row>
  </x:sheetData>
  <x:mergeCells>
    <x:mergeCell ref="A2:J2"/>
    <x:mergeCell ref="A3:J3"/>
    <x:mergeCell ref="A9:J9"/>
    <x:mergeCell ref="A24:J24"/>
    <x:mergeCell ref="A44:J44"/>
    <x:mergeCell ref="A45:J45"/>
    <x:mergeCell ref="A46:J46"/>
    <x:mergeCell ref="A47:J47"/>
    <x:mergeCell ref="A48:J48"/>
    <x:mergeCell ref="A49:J49"/>
    <x:mergeCell ref="A50:J50"/>
    <x:mergeCell ref="A51:J51"/>
    <x:mergeCell ref="A52:J52"/>
    <x:mergeCell ref="A53:J53"/>
  </x:mergeCells>
  <x:conditionalFormatting sqref="I11:J22">
    <x:cfRule type="expression" dxfId="2" priority="1">
      <x:formula>AND(I11&lt;&gt;"",I11&lt;&gt;"Recorded",I11&lt;&gt;"No segment",I11&lt;&gt;"Unique",I11&lt;&gt;"Listed",I11&lt;&gt;"Matches labels")</x:formula>
    </x:cfRule>
  </x:conditionalFormatting>
  <x:conditionalFormatting sqref="H26:J41">
    <x:cfRule type="expression" dxfId="3" priority="2">
      <x:formula>AND(H26&lt;&gt;"",H26&lt;&gt;"Recorded",H26&lt;&gt;"No segment",H26&lt;&gt;"Unique",H26&lt;&gt;"Listed",H26&lt;&gt;"Matches labels")</x:formula>
    </x:cfRule>
  </x:conditionalFormatting>
  <x:dataValidations count="2">
    <x:dataValidation type="list" sqref="B11:B22">
      <x:formula1>"Connector,Splice,Shield,Chassis"</x:formula1>
    </x:dataValidation>
    <x:dataValidation type="list" sqref="C11:C22">
      <x:formula1>"Connected,Unpopulated,Isolated"</x:formula1>
    </x:dataValidation>
  </x:dataValidations>
  <x:pageMargins left="0.7" right="0.7" top="0.75" bottom="0.75" header="0.3" footer="0.3"/>
</x:worksheet>
</file>